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6440" activeTab="0"/>
  </bookViews>
  <sheets>
    <sheet name="COSTITUZIONE" sheetId="1" r:id="rId1"/>
    <sheet name="LEGENDA" sheetId="2" r:id="rId2"/>
  </sheets>
  <definedNames>
    <definedName name="_xlnm.Print_Area" localSheetId="0">'COSTITUZIONE'!$A$1:$C$48</definedName>
    <definedName name="_xlnm.Print_Area" localSheetId="1">'LEGENDA'!$A$1:$B$35</definedName>
  </definedNames>
  <calcPr fullCalcOnLoad="1"/>
</workbook>
</file>

<file path=xl/sharedStrings.xml><?xml version="1.0" encoding="utf-8"?>
<sst xmlns="http://schemas.openxmlformats.org/spreadsheetml/2006/main" count="79" uniqueCount="72">
  <si>
    <t>DESCRIZIONE</t>
  </si>
  <si>
    <t>Risorse stabili</t>
  </si>
  <si>
    <t>TOTALE RISORSE STABILI</t>
  </si>
  <si>
    <t>TOTALE RISORSE VARIABILI</t>
  </si>
  <si>
    <t xml:space="preserve">TOTALE </t>
  </si>
  <si>
    <t>a) Risorse variabili soggette a limitazione</t>
  </si>
  <si>
    <t>(A DEDURRE) DECURTAZIONI DEL FONDO - RISORSE VARIABILI</t>
  </si>
  <si>
    <t>b) Risorse variabili non soggette a limitazione</t>
  </si>
  <si>
    <t>Totale Risorse variabili non soggette a limitazione</t>
  </si>
  <si>
    <t>Totale Risorse variabili soggette a limitazione (art. 23, D.Lgs. 75/2017)</t>
  </si>
  <si>
    <t>TOTALE COMPLESSIVO DELLE VOCI SOGGETTE A VINCOLO</t>
  </si>
  <si>
    <t xml:space="preserve">TOTALE DELLE VOCI SOGGETTE A VINCOLO </t>
  </si>
  <si>
    <t>(A SOMMARE) FONDO POSIZIONI ORGANIZZATIVE FINANZIATO DA BILANCIO (SOLO PER ENTI SENZA DIRIGENZA)</t>
  </si>
  <si>
    <t>(6) ONERI TRATTAMENTO ECONOMICO DEL PERSONALE TRASFERITO</t>
  </si>
  <si>
    <t>IMPORTI</t>
  </si>
  <si>
    <t>Costituzione del Fondo risorse contrattazione integrativa ai sensi del CCNL 21 maggio 2018 (ALL. A)</t>
  </si>
  <si>
    <t>(7) RIDUZIONI STABILI DEL FONDO PER LAVORO STRAORDINARIO</t>
  </si>
  <si>
    <t>(8) MAGGIORI TRATTAMENTI ECONOMICI PER INCREMENTO STABILE DELLE DOTAZIONI ORGANICHE</t>
  </si>
  <si>
    <t>(9) TRATTAMENTO ECONOMICO ACCESSORIO DEL PERSONALE STABILIZZATO (ART. 20, D.LGS. 75/2017)</t>
  </si>
  <si>
    <t>(10) (A DEDURRE) EVENTUALI DECURTAZIONI</t>
  </si>
  <si>
    <t>(11) (A DEDURRE) DECURTAZIONE PERMANENTE DAL 2015</t>
  </si>
  <si>
    <r>
      <t xml:space="preserve">(12) SPONSORIZZAZIONI, ACCORDI COLLABORAZIONE, ECC. - </t>
    </r>
    <r>
      <rPr>
        <i/>
        <sz val="8"/>
        <rFont val="Arial"/>
        <family val="2"/>
      </rPr>
      <t xml:space="preserve">(ART. 43, L. 449/1997; ART. 15, C.1, LETT. D), CCNL 1998-2001) </t>
    </r>
  </si>
  <si>
    <r>
      <t xml:space="preserve">(13) RECUPERO EVASIONE ICI - </t>
    </r>
    <r>
      <rPr>
        <i/>
        <sz val="8"/>
        <rFont val="Arial"/>
        <family val="2"/>
      </rPr>
      <t>(ART. 4, C.3, CCNL 2000-2001; ART. 3, C. 57, L.662/1996, ART. 59, C.1, LETT. P), D.LGS 446/1997)</t>
    </r>
  </si>
  <si>
    <r>
      <t xml:space="preserve">(20) RISORSE PIANI RAZIONALIZZAZIONE E RIQUALIFICAZIONE SPESA - </t>
    </r>
    <r>
      <rPr>
        <i/>
        <sz val="8"/>
        <rFont val="Arial"/>
        <family val="2"/>
      </rPr>
      <t>(ART. 15, C. 1, LETT. K); ART. 16, COMMI 4-5-6, DL 98/2011)</t>
    </r>
  </si>
  <si>
    <t>Costituzione del Fondo risorse contrattazione integrativa ai sensi del CCNL 21 maggio 2018 (LEGENDA VOCI)</t>
  </si>
  <si>
    <r>
      <t xml:space="preserve">(5) EVENTUALI RISORSE RIASSORBITE </t>
    </r>
    <r>
      <rPr>
        <i/>
        <sz val="8"/>
        <rFont val="Arial"/>
        <family val="2"/>
      </rPr>
      <t>(ART. 2, C. 3, D.LGS. 30 MARZO 2001, n. 165)</t>
    </r>
  </si>
  <si>
    <r>
      <t xml:space="preserve">(15) MESSI NOTIFICATORI - </t>
    </r>
    <r>
      <rPr>
        <i/>
        <sz val="8"/>
        <rFont val="Arial"/>
        <family val="2"/>
      </rPr>
      <t>(ART. 54, CCNL 14.9.2000)</t>
    </r>
  </si>
  <si>
    <r>
      <t>(22) SPONSORIZZAZIONI, ACCORDI DI COLLABORAZIONI, COMPENSI ISTAT,</t>
    </r>
    <r>
      <rPr>
        <i/>
        <sz val="8"/>
        <rFont val="Arial"/>
        <family val="2"/>
      </rPr>
      <t xml:space="preserve"> ECC.</t>
    </r>
    <r>
      <rPr>
        <sz val="8"/>
        <rFont val="Arial"/>
        <family val="2"/>
      </rPr>
      <t xml:space="preserve"> - </t>
    </r>
    <r>
      <rPr>
        <i/>
        <sz val="8"/>
        <rFont val="Arial"/>
        <family val="2"/>
      </rPr>
      <t>(ART. 43, L. 449/1997; ART. 15, C.1, LETT. D), CCNL 1998-2001)</t>
    </r>
    <r>
      <rPr>
        <sz val="8"/>
        <rFont val="Arial"/>
        <family val="2"/>
      </rPr>
      <t xml:space="preserve"> </t>
    </r>
  </si>
  <si>
    <r>
      <t xml:space="preserve">(25) COMPENSI PROFESSIONALI LEGALI IN RELAZIONE A SENTENZE FAVOREVOLI - </t>
    </r>
    <r>
      <rPr>
        <i/>
        <sz val="8"/>
        <rFont val="Arial"/>
        <family val="2"/>
      </rPr>
      <t>(ART. 27, CCNL 14/9/2000)</t>
    </r>
    <r>
      <rPr>
        <sz val="8"/>
        <rFont val="Arial"/>
        <family val="2"/>
      </rPr>
      <t xml:space="preserve"> </t>
    </r>
  </si>
  <si>
    <r>
      <t xml:space="preserve">(4) R.I.A. E ASSEGNI </t>
    </r>
    <r>
      <rPr>
        <i/>
        <sz val="8"/>
        <rFont val="Arial"/>
        <family val="2"/>
      </rPr>
      <t>AD PERSONAM</t>
    </r>
    <r>
      <rPr>
        <sz val="8"/>
        <rFont val="Arial"/>
        <family val="2"/>
      </rPr>
      <t xml:space="preserve"> NON PIU' CORRISPOSTI AL PERSONALE CESSATO DAL SERVIZIO
Importo pari alle retribuzioni individuali di anzianità e degli assegni </t>
    </r>
    <r>
      <rPr>
        <i/>
        <sz val="8"/>
        <rFont val="Arial"/>
        <family val="2"/>
      </rPr>
      <t>ad personam</t>
    </r>
    <r>
      <rPr>
        <sz val="8"/>
        <rFont val="Arial"/>
        <family val="2"/>
      </rPr>
      <t xml:space="preserve"> non più corrisposti al personale cessato dal servizio, compresa la quota di tredicesima mensilità; l’importo confluisce stabilmente nel Fondo dell’anno successivo alla cessazione dal servizio in misura intera in ragione d’anno.</t>
    </r>
  </si>
  <si>
    <t>(6) ONERI TRATTAMENTO ECONOMICO DEL PERSONALE TRASFERITO
Importi necessari a sostenere a regime gli oneri del trattamento economico di personale trasferito, anche nell’ambito di processi associativi, di delega o trasferimento di funzioni, a fronte di corrispondente riduzione della componente stabile dei Fondi delle amministrazioni di provenienza.</t>
  </si>
  <si>
    <t>(7) RIDUZIONI STABILI DEL FONDO PER LAVORO STRAORDINARIO
Importi corrispondenti a stabili riduzioni delle risorse destinate alla corresponsione dei compensi per lavoro straordinario, ad invarianza complessiva di risorse stanziate.</t>
  </si>
  <si>
    <t>(8) MAGGIORI TRATTAMENTI ECONOMICI PER INCREMENTO STABILE DELLE DOTAZIONI ORGANICHE
In caso di incremento delle dotazioni organiche, al fine di sostenere gli oneri dei maggiori trattamenti economici del personale.</t>
  </si>
  <si>
    <t>(9) TRATTAMENTO ECONOMICO ACCESSORIO DEL PERSONALE STABILIZZATO (ART. 20, D.LGS. 75/2017)
Trattamento economico accessorio del personale stabilizzato ai sensi dell'art. 20 del D.Lgs. n. 75/2017, derivante dalla riduzione del limite di spesa per il lavoro flessibile di cui all'art. 9, c. 28, del D. L. n. 78/2010 (solo se il trattamento accessorio del personale interessato non era conteggiato nel fondo per le risorse decentrate, ma posto a carico del bilancio dell'Ente).</t>
  </si>
  <si>
    <r>
      <t xml:space="preserve">(17) COMPENSI </t>
    </r>
    <r>
      <rPr>
        <i/>
        <sz val="8"/>
        <rFont val="Arial"/>
        <family val="2"/>
      </rPr>
      <t>UNA TANTUM</t>
    </r>
    <r>
      <rPr>
        <sz val="8"/>
        <rFont val="Arial"/>
        <family val="2"/>
      </rPr>
      <t xml:space="preserve"> (FRAZIONE DI R.I.A.) PER PERSONALE CESSATO </t>
    </r>
    <r>
      <rPr>
        <i/>
        <sz val="8"/>
        <rFont val="Arial"/>
        <family val="2"/>
      </rPr>
      <t>(ART. 67, C.3, LETT. D), CCNL 21.5.2018)</t>
    </r>
    <r>
      <rPr>
        <sz val="8"/>
        <rFont val="Arial"/>
        <family val="2"/>
      </rPr>
      <t xml:space="preserve">
Importi una tantum corrispondenti alla frazione di RIA di cui all'art. 67, comma 2, lett. b), calcolati in misura pari alle mensilità residue dopo la cessazione, computandosi a tal fine, oltre ai ratei di tredicesima mensilità, le frazioni di mese superiori a quindici giorni; l’importo confluisce nel Fondo dell’anno successivo alla cessazione dal servizio.</t>
    </r>
  </si>
  <si>
    <r>
      <t xml:space="preserve">(18) CONSEGUIMENTO DEGLI OBIETTIVI DELL'ENTE </t>
    </r>
    <r>
      <rPr>
        <i/>
        <sz val="8"/>
        <rFont val="Arial"/>
        <family val="2"/>
      </rPr>
      <t>(ART. 67, C. 5, CCNL 21.5.2018)</t>
    </r>
    <r>
      <rPr>
        <sz val="8"/>
        <rFont val="Arial"/>
        <family val="2"/>
      </rPr>
      <t xml:space="preserve">
Somme stanziate per il conseguimento di obiettivi dell’ente, anche di mantenimento, definiti nel piano della performance o in altri analoghi strumenti di programmazione della gestione, al fine di sostenere i correlati oneri dei trattamenti accessori del personale.</t>
    </r>
  </si>
  <si>
    <r>
      <t xml:space="preserve">(16) PERSONALE DELLE CASE DA GIOCO - </t>
    </r>
    <r>
      <rPr>
        <i/>
        <sz val="8"/>
        <rFont val="Arial"/>
        <family val="2"/>
      </rPr>
      <t>(ART. 63, C. 3, LETT. G), CCNL 21.5.2018)</t>
    </r>
    <r>
      <rPr>
        <sz val="8"/>
        <rFont val="Arial"/>
        <family val="2"/>
      </rPr>
      <t xml:space="preserve">
Risorse destinate ai trattamenti economici accessori del personale delle case da gioco secondo le previsioni della legislazione vigente e dei relativi decreti ministeriali attuativi.</t>
    </r>
  </si>
  <si>
    <r>
      <t xml:space="preserve">(19) EVENTUALI RISORSE RESIDUE ANNI PRECEDENTI - </t>
    </r>
    <r>
      <rPr>
        <i/>
        <sz val="8"/>
        <rFont val="Arial"/>
        <family val="2"/>
      </rPr>
      <t>(ART. 68, C.1, CCNL 21 MAGGIO 2018)</t>
    </r>
    <r>
      <rPr>
        <sz val="8"/>
        <rFont val="Arial"/>
        <family val="2"/>
      </rPr>
      <t xml:space="preserve">
Eventuali risorse residue di cui all’art. 67, commi 1 e 2, non integralmente utilizzate in anni precedenti, nel rispetto delle disposizioni in materia contabile.</t>
    </r>
  </si>
  <si>
    <r>
      <t xml:space="preserve">(23) EVENTUALI RISPARMI DELLA GESTIONE DEL FONDO PER LAVORO STRAORDINARIO - </t>
    </r>
    <r>
      <rPr>
        <i/>
        <sz val="8"/>
        <rFont val="Arial"/>
        <family val="2"/>
      </rPr>
      <t>(ART. 67, C. 3,  LETT. C), CCNL 21.5.2018)</t>
    </r>
    <r>
      <rPr>
        <sz val="8"/>
        <rFont val="Arial"/>
        <family val="2"/>
      </rPr>
      <t xml:space="preserve">
Eventuali risparmi accertati a consuntivo derivanti dalla applicazione della disciplina dello straordinario di cui all’art. 14 del CCNL dell’1.4.1999; l’importo confluisce nel Fondo dell’anno successivo.</t>
    </r>
  </si>
  <si>
    <r>
      <t xml:space="preserve">(21) INCENTIVI PER FUNZIONI TECNICHE - </t>
    </r>
    <r>
      <rPr>
        <i/>
        <sz val="8"/>
        <rFont val="Arial"/>
        <family val="2"/>
      </rPr>
      <t>(ART. 67, C. 3,  LETT. C), CCNL 21.5.2018)</t>
    </r>
    <r>
      <rPr>
        <sz val="8"/>
        <rFont val="Arial"/>
        <family val="2"/>
      </rPr>
      <t xml:space="preserve">
Risorse derivanti da disposizioni di legge che prevedano specifici trattamenti economici in favore del personale, da utilizzarsi secondo quanto previsto dalle medesime disposizioni di legge.</t>
    </r>
  </si>
  <si>
    <r>
      <t xml:space="preserve">(24) INTEGRAZIONE DEL FONDO PER TRASFERIMENTI DI PERSONALE - </t>
    </r>
    <r>
      <rPr>
        <i/>
        <sz val="8"/>
        <rFont val="Arial"/>
        <family val="2"/>
      </rPr>
      <t>(ART. 67, C. 3,  LETT. K), CCNL 21.5.2018)</t>
    </r>
    <r>
      <rPr>
        <sz val="8"/>
        <rFont val="Arial"/>
        <family val="2"/>
      </rPr>
      <t xml:space="preserve">
Integrazioni alla componente variabile del fondo - a seguito dei trasferimenti di personale di cui al comma 2 lett. e) e a fronte della corrispondente riduzione ivi prevista della componente variabile dei fondi - limitatamente all’anno in cui avviene il trasferimento.</t>
    </r>
  </si>
  <si>
    <r>
      <t xml:space="preserve">(14) INTEGRAZIONE 1,2% - </t>
    </r>
    <r>
      <rPr>
        <i/>
        <sz val="8"/>
        <rFont val="Arial"/>
        <family val="2"/>
      </rPr>
      <t>(ART. 67, C.4, CCNL 21.5.2018)</t>
    </r>
    <r>
      <rPr>
        <sz val="8"/>
        <rFont val="Arial"/>
        <family val="2"/>
      </rPr>
      <t xml:space="preserve">
In sede di contrattazione integrativa, ove nel bilancio dell’ente sussista la relativa capacità di spesa, le parti verificano l’eventualità dell’integrazione, della componente variabile di cui al comma 3, sino ad un importo massimo corrispondente all’1,2% su base annua, del monte salari dell’anno 1997, esclusa la quota relativa alla dirigenza.</t>
    </r>
  </si>
  <si>
    <t>(3b) DIFFERENZE DEGLI INCREMENTI RETRIBUTIVI A REGIME</t>
  </si>
  <si>
    <r>
      <t xml:space="preserve">(3b) DIFFERENZE DEGLI INCREMENTI RETRIBUTIVI A REGIME
Importo pari alle differenze tra gli incrementi a regime di cui all’art. 64 riconosciuti alle posizioni economiche di ciascuna categoria e gli stessi incrementi riconosciuti alle posizioni iniziali; tali differenze sono calcolate con riferimento al personale in servizio alla data in cui decorrono gli incrementi e confluiscono nel fondo a decorrere dalla medesima data. </t>
    </r>
    <r>
      <rPr>
        <b/>
        <sz val="8"/>
        <color indexed="49"/>
        <rFont val="Arial"/>
        <family val="2"/>
      </rPr>
      <t>NOTA BENE: Ai sensi della Dichiarazione congiunta n. 5, tali differenze, in quanto derivanti da risorse finanziarie definite a livello nazionale e previste nei quadri di finanza pubblica, non siano assoggettate ai limiti di crescita dei Fondi previsti dalle norme vigenti.</t>
    </r>
  </si>
  <si>
    <t>(3a) INCREMENTO DI EURO 83,20 SU BASE ANNUA PER DIPENDENTE (IN SERVIZIO AL 31.12.2015) - N.B. DAL 2019</t>
  </si>
  <si>
    <r>
      <t xml:space="preserve">(3a) INCREMENTO DI EURO 83,20 SU BASE ANNUA PER DIPENDENTE (IN SERVIZIO AL 31.12.2015) - N.B. DAL 2019
Importo su base annua, pari a Euro 83,20 per ciascuna unità di personale in servizio alla data del 31.12.2015, a decorrere dal 31.12.2018 e a valere dall’anno 2019. </t>
    </r>
    <r>
      <rPr>
        <b/>
        <sz val="8"/>
        <color indexed="49"/>
        <rFont val="Arial"/>
        <family val="2"/>
      </rPr>
      <t>NOTA BENE: Ai sensi della Dichiarazione congiunta n. 5, tali differenze, in quanto derivanti da risorse finanziarie definite a livello nazionale e previste nei quadri di finanza pubblica, non siano assoggettate ai limiti di crescita dei Fondi previsti dalle norme vigenti.</t>
    </r>
  </si>
  <si>
    <t>TOTALE FONDO RISORSE DECENTRATE 2016 LORDO</t>
  </si>
  <si>
    <t>TOTALE FONDO RISORSE DECENTRATE 2016 NETTO</t>
  </si>
  <si>
    <r>
      <t xml:space="preserve">(2) (A DEDURRE) RISORSE DESTINATE NEL 2017 A FINANZIARE P.O. </t>
    </r>
    <r>
      <rPr>
        <b/>
        <i/>
        <sz val="8"/>
        <color indexed="10"/>
        <rFont val="Arial"/>
        <family val="2"/>
      </rPr>
      <t>(SOLO ENTI CON DIRIGENZA)</t>
    </r>
    <r>
      <rPr>
        <b/>
        <sz val="8"/>
        <color indexed="10"/>
        <rFont val="Arial"/>
        <family val="2"/>
      </rPr>
      <t xml:space="preserve">
NOTA BENE: per omogeneità di calcolo, tale voce è detratta dal valore del Fondo 2016, al fine di determinare il corretto valore di confronto.</t>
    </r>
  </si>
  <si>
    <r>
      <t xml:space="preserve">(1) UNICO IMPORTO CONSOLIDATO ANNO 2017 - </t>
    </r>
    <r>
      <rPr>
        <i/>
        <sz val="8"/>
        <rFont val="Arial"/>
        <family val="2"/>
      </rPr>
      <t>(ART. 67 C.1 CCNL 2018)</t>
    </r>
    <r>
      <rPr>
        <sz val="8"/>
        <rFont val="Arial"/>
        <family val="2"/>
      </rPr>
      <t xml:space="preserve"> - </t>
    </r>
    <r>
      <rPr>
        <sz val="8"/>
        <color indexed="49"/>
        <rFont val="Arial"/>
        <family val="2"/>
      </rPr>
      <t xml:space="preserve">Come certificato dall'organo di revisione contabile
</t>
    </r>
    <r>
      <rPr>
        <sz val="8"/>
        <rFont val="Arial"/>
        <family val="2"/>
      </rPr>
      <t>Il “Fondo risorse decentrate”, è costituito da un unico importo consolidato di tutte le risorse decentrate stabili, indicate dall’art. 31, comma 2, del CCNL del 22.1.2004, relative all’anno 2017, come certificate dal collegio dei revisori. 
Ai sensi dell'art. 67, c. 1, CCNL 21 maggio 2018, in tale valore consolidato confluisce (esclusa la quota relativa alla dirigenza) anche l'importo annuale delle risorse previste dall'art. 32, c. 7, CCNL 22.1.2004, pari allo 0,2% del monte salari 2001, nel caso in cui tali somme non siano state utilizzate per gli incarichi di alta professionalità nel 2017. Una volta inserito, ovviamente, tale valore perde il vincolo di destinazione.
Quindi, in concreto:
- gli enti con dirigenza che nel 2017 avevano incarichi di alta professionalità, non devono inserire tale 0,20% nell'importo consolidato, poiché come per le posizioni organizzative questi incarichi sono finanziati con risorse di bilancio;
- gli enti con dirigenza che nel 2017 non avevano incarichi di alta professionalità devono consolidare nel fondo la quota annuale dello 0,20%;
- gli enti senza dirigenza devono consolidare nel fondo la quota annuale dello 0,20%.</t>
    </r>
  </si>
  <si>
    <t>(26) INCENTIVO PER POTENZIAMENTO RISCOSSIONE ENTRATE - (ART. 1, C. 1091, L. 145/2018)
Si tratta dell'incentivo previsto dall'art. 1, c. 1091, L. n. 145/2018, da attribuire previa contrattazione dei criteri generali al personale degli uffici interessati al procedimento di riscossione delle entrate comunali relative a IMU e TARI.</t>
  </si>
  <si>
    <r>
      <t xml:space="preserve">(1) UNICO IMPORTO CONSOLIDATO ANNO 2017 - </t>
    </r>
    <r>
      <rPr>
        <i/>
        <sz val="10"/>
        <rFont val="Calibri"/>
        <family val="2"/>
      </rPr>
      <t>(ART. 67 C.1 CCNL 2018)</t>
    </r>
    <r>
      <rPr>
        <sz val="10"/>
        <rFont val="Calibri"/>
        <family val="2"/>
      </rPr>
      <t xml:space="preserve"> - </t>
    </r>
    <r>
      <rPr>
        <sz val="10"/>
        <color indexed="49"/>
        <rFont val="Calibri"/>
        <family val="2"/>
      </rPr>
      <t>Come certificato dall'organo di revisione contabile</t>
    </r>
  </si>
  <si>
    <r>
      <t xml:space="preserve">(2) (A DEDURRE) RISORSE DESTINATE NEL 2017 A FINANZIARE P.O. </t>
    </r>
    <r>
      <rPr>
        <b/>
        <i/>
        <sz val="10"/>
        <color indexed="10"/>
        <rFont val="Calibri"/>
        <family val="2"/>
      </rPr>
      <t>(SOLO ENTI CON DIRIGENZA)</t>
    </r>
  </si>
  <si>
    <r>
      <t xml:space="preserve">(4) R.I.A. E ASSEGNI </t>
    </r>
    <r>
      <rPr>
        <i/>
        <sz val="10"/>
        <rFont val="Calibri"/>
        <family val="2"/>
      </rPr>
      <t>AD PERSONAM</t>
    </r>
    <r>
      <rPr>
        <sz val="10"/>
        <rFont val="Calibri"/>
        <family val="2"/>
      </rPr>
      <t xml:space="preserve"> NON PIU' CORRISPOSTI AL PERSONALE CESSATO DAL SERVIZIO</t>
    </r>
  </si>
  <si>
    <r>
      <t xml:space="preserve">(5) EVENTUALI RISORSE RIASSORBITE </t>
    </r>
    <r>
      <rPr>
        <i/>
        <sz val="10"/>
        <rFont val="Calibri"/>
        <family val="2"/>
      </rPr>
      <t>(ART. 2, C. 3, D.LGS. 30 MARZO 2001, n. 165)</t>
    </r>
  </si>
  <si>
    <r>
      <t xml:space="preserve">(12) SPONSORIZZAZIONI, ACCORDI COLLABORAZIONE, ECC. - </t>
    </r>
    <r>
      <rPr>
        <i/>
        <sz val="10"/>
        <rFont val="Calibri"/>
        <family val="2"/>
      </rPr>
      <t xml:space="preserve">(ART. 43, L. 449/1997; ART. 15, C.1, LETT. D), CCNL 1998-2001) </t>
    </r>
  </si>
  <si>
    <r>
      <t xml:space="preserve">(13) RECUPERO EVASIONE ICI - </t>
    </r>
    <r>
      <rPr>
        <i/>
        <sz val="10"/>
        <rFont val="Calibri"/>
        <family val="2"/>
      </rPr>
      <t>(ART. 4, C.3, CCNL 2000-2001; ART. 3, C. 57, L.662/1996, ART. 59, C.1, LETT. P), D.LGS 446/1997)</t>
    </r>
  </si>
  <si>
    <r>
      <t xml:space="preserve">(14) INTEGRAZIONE 1,2% - </t>
    </r>
    <r>
      <rPr>
        <i/>
        <sz val="10"/>
        <rFont val="Calibri"/>
        <family val="2"/>
      </rPr>
      <t>(ART. 67, C.4, CCNL 21.5.2018)</t>
    </r>
  </si>
  <si>
    <r>
      <t xml:space="preserve">(15) MESSI NOTIFICATORI - </t>
    </r>
    <r>
      <rPr>
        <i/>
        <sz val="10"/>
        <rFont val="Calibri"/>
        <family val="2"/>
      </rPr>
      <t>(ART. 54, CCNL 14.9.2000)</t>
    </r>
  </si>
  <si>
    <r>
      <t xml:space="preserve">(16) PERSONALE DELLE CASE DA GIOCO - </t>
    </r>
    <r>
      <rPr>
        <i/>
        <sz val="10"/>
        <rFont val="Calibri"/>
        <family val="2"/>
      </rPr>
      <t>(ART. 63, C. 3, LETT. G), CCNL 21.5.2018)</t>
    </r>
  </si>
  <si>
    <r>
      <t xml:space="preserve">(17) COMPENSI </t>
    </r>
    <r>
      <rPr>
        <i/>
        <sz val="10"/>
        <rFont val="Calibri"/>
        <family val="2"/>
      </rPr>
      <t>UNA TANTUM</t>
    </r>
    <r>
      <rPr>
        <sz val="10"/>
        <rFont val="Calibri"/>
        <family val="2"/>
      </rPr>
      <t xml:space="preserve"> (FRAZIONE DI R.I.A.) PER PERSONALE CESSATO </t>
    </r>
    <r>
      <rPr>
        <i/>
        <sz val="10"/>
        <rFont val="Calibri"/>
        <family val="2"/>
      </rPr>
      <t>(ART. 67, C.3, LETT. D), CCNL 21.5.2018)</t>
    </r>
  </si>
  <si>
    <r>
      <t xml:space="preserve">(18) CONSEGUIMENTO DEGLI OBIETTIVI DELL'ENTE </t>
    </r>
    <r>
      <rPr>
        <i/>
        <sz val="10"/>
        <rFont val="Calibri"/>
        <family val="2"/>
      </rPr>
      <t>(ART. 67, C. 5, CCNL 21.5.2018)</t>
    </r>
  </si>
  <si>
    <r>
      <t xml:space="preserve">(19) EVENTUALI RISORSE RESIDUE ANNI PRECEDENTI - </t>
    </r>
    <r>
      <rPr>
        <i/>
        <sz val="10"/>
        <rFont val="Calibri"/>
        <family val="2"/>
      </rPr>
      <t>(ART. 68, C.1, CCNL 21 MAGGIO 2018)</t>
    </r>
  </si>
  <si>
    <r>
      <t xml:space="preserve">(20) RISORSE PIANI RAZIONALIZZAZIONE E RIQUALIFICAZIONE SPESA - </t>
    </r>
    <r>
      <rPr>
        <i/>
        <sz val="10"/>
        <rFont val="Calibri"/>
        <family val="2"/>
      </rPr>
      <t>(ART. 15, C. 1, LETT. K); ART. 16, COMMI 4-5-6, DL 98/2011)</t>
    </r>
  </si>
  <si>
    <r>
      <t xml:space="preserve">(21) INCENTIVI PER FUNZIONI TECNICHE - </t>
    </r>
    <r>
      <rPr>
        <i/>
        <sz val="10"/>
        <rFont val="Calibri"/>
        <family val="2"/>
      </rPr>
      <t>(ART. 67, C. 3,  LETT. C), CCNL 21.5.2018)</t>
    </r>
  </si>
  <si>
    <r>
      <t xml:space="preserve">(21 -a) SPECIFICE DISPOSIZIONI DI LEGGE - </t>
    </r>
    <r>
      <rPr>
        <i/>
        <sz val="10"/>
        <rFont val="Calibri"/>
        <family val="2"/>
      </rPr>
      <t>(ART. 67, C. 3,  LETT. C), CCNL 21.5.2018) QUOTA FONDI RAS. L.R. 2/2017 AL NETTO QUOTA FORMAZIONE IMPORTO STORICIZZATO</t>
    </r>
  </si>
  <si>
    <r>
      <t>(22) SPONSORIZZAZIONI, ACCORDI DI COLLABORAZIONI, COMPENSI ISTAT,</t>
    </r>
    <r>
      <rPr>
        <i/>
        <sz val="10"/>
        <rFont val="Calibri"/>
        <family val="2"/>
      </rPr>
      <t xml:space="preserve"> ECC.</t>
    </r>
    <r>
      <rPr>
        <sz val="10"/>
        <rFont val="Calibri"/>
        <family val="2"/>
      </rPr>
      <t xml:space="preserve"> - </t>
    </r>
    <r>
      <rPr>
        <i/>
        <sz val="10"/>
        <rFont val="Calibri"/>
        <family val="2"/>
      </rPr>
      <t>(ART. 43, L. 449/1997; ART. 15, C.1, LETT. D), CCNL 1998-2001)</t>
    </r>
    <r>
      <rPr>
        <sz val="10"/>
        <rFont val="Calibri"/>
        <family val="2"/>
      </rPr>
      <t xml:space="preserve"> </t>
    </r>
  </si>
  <si>
    <r>
      <t xml:space="preserve">(23) EVENTUALI RISPARMI DELLA GESTIONE DEL FONDO PER LAVORO STRAORDINARIO - </t>
    </r>
    <r>
      <rPr>
        <i/>
        <sz val="10"/>
        <rFont val="Calibri"/>
        <family val="2"/>
      </rPr>
      <t>(ART. 67, C. 3,  LETT. C), CCNL 21.5.2018)</t>
    </r>
  </si>
  <si>
    <r>
      <t xml:space="preserve">(24) INTEGRAZIONE DEL FONDO PER TRASFERIMENTI DI PERSONALE - </t>
    </r>
    <r>
      <rPr>
        <i/>
        <sz val="10"/>
        <rFont val="Calibri"/>
        <family val="2"/>
      </rPr>
      <t>(ART. 67, C. 3,  LETT. K), CCNL 21.5.2018)</t>
    </r>
  </si>
  <si>
    <r>
      <t xml:space="preserve">(25) COMPENSI PROFESSIONALI LEGALI IN RELAZIONE A SENTENZE FAVOREVOLI - </t>
    </r>
    <r>
      <rPr>
        <i/>
        <sz val="10"/>
        <rFont val="Calibri"/>
        <family val="2"/>
      </rPr>
      <t>(ART. 27, CCNL 14/9/2000)</t>
    </r>
    <r>
      <rPr>
        <sz val="10"/>
        <rFont val="Calibri"/>
        <family val="2"/>
      </rPr>
      <t xml:space="preserve"> </t>
    </r>
  </si>
  <si>
    <r>
      <t xml:space="preserve">(26) INCENTIVO PER POTENZIAMENTO RISCOSSIONE ENTRATE - </t>
    </r>
    <r>
      <rPr>
        <i/>
        <sz val="10"/>
        <rFont val="Calibri"/>
        <family val="2"/>
      </rPr>
      <t>(ART. 1, C. 1091, L. 145/2018)</t>
    </r>
    <r>
      <rPr>
        <sz val="10"/>
        <rFont val="Calibri"/>
        <family val="2"/>
      </rPr>
      <t xml:space="preserve"> </t>
    </r>
  </si>
  <si>
    <r>
      <t xml:space="preserve">A DEDURRE: RISORSE DESTINATE NEL 2016 A FINANZIARE P.O. </t>
    </r>
    <r>
      <rPr>
        <b/>
        <i/>
        <sz val="10"/>
        <color indexed="10"/>
        <rFont val="Calibri"/>
        <family val="2"/>
      </rPr>
      <t>(SOLO ENTI CON DIRIGENZA)</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</si>
</sst>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_-;_-@_-"/>
    <numFmt numFmtId="173" formatCode="#,##0_ ;\-#,##0\ "/>
    <numFmt numFmtId="174" formatCode="0_ ;\-0\ "/>
    <numFmt numFmtId="175" formatCode="_-* #,##0_-;\-* #,##0_-;_-* \-??_-;_-@_-"/>
    <numFmt numFmtId="176" formatCode="#,###"/>
    <numFmt numFmtId="177" formatCode="#,##0.00_ ;\-#,##0.00\ "/>
    <numFmt numFmtId="178" formatCode="0.00%_-;\-* #,##0_-;_-* \-??_-;_-@_-"/>
  </numFmts>
  <fonts count="59">
    <font>
      <sz val="11"/>
      <color indexed="8"/>
      <name val="Calibri"/>
      <family val="2"/>
    </font>
    <font>
      <sz val="10"/>
      <name val="Arial"/>
      <family val="0"/>
    </font>
    <font>
      <b/>
      <sz val="14"/>
      <name val="Arial"/>
      <family val="2"/>
    </font>
    <font>
      <b/>
      <sz val="11"/>
      <name val="Arial"/>
      <family val="2"/>
    </font>
    <font>
      <b/>
      <i/>
      <sz val="11"/>
      <name val="Arial"/>
      <family val="2"/>
    </font>
    <font>
      <i/>
      <sz val="8"/>
      <name val="Arial"/>
      <family val="2"/>
    </font>
    <font>
      <sz val="8"/>
      <name val="Arial"/>
      <family val="2"/>
    </font>
    <font>
      <sz val="8"/>
      <color indexed="49"/>
      <name val="Arial"/>
      <family val="2"/>
    </font>
    <font>
      <b/>
      <sz val="8"/>
      <color indexed="10"/>
      <name val="Arial"/>
      <family val="2"/>
    </font>
    <font>
      <b/>
      <i/>
      <sz val="8"/>
      <color indexed="10"/>
      <name val="Arial"/>
      <family val="2"/>
    </font>
    <font>
      <b/>
      <sz val="8"/>
      <color indexed="49"/>
      <name val="Arial"/>
      <family val="2"/>
    </font>
    <font>
      <sz val="10"/>
      <name val="Calibri"/>
      <family val="2"/>
    </font>
    <font>
      <i/>
      <sz val="10"/>
      <name val="Calibri"/>
      <family val="2"/>
    </font>
    <font>
      <sz val="10"/>
      <color indexed="49"/>
      <name val="Calibri"/>
      <family val="2"/>
    </font>
    <font>
      <b/>
      <i/>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i/>
      <sz val="10"/>
      <name val="Calibri"/>
      <family val="2"/>
    </font>
    <font>
      <b/>
      <sz val="10"/>
      <name val="Calibri"/>
      <family val="2"/>
    </font>
    <font>
      <b/>
      <sz val="10"/>
      <color indexed="10"/>
      <name val="Calibri"/>
      <family val="2"/>
    </font>
    <font>
      <b/>
      <sz val="10"/>
      <color indexed="53"/>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9" tint="-0.24997000396251678"/>
      <name val="Calibri"/>
      <family val="2"/>
    </font>
    <font>
      <b/>
      <sz val="10"/>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indexed="13"/>
        <bgColor indexed="64"/>
      </patternFill>
    </fill>
    <fill>
      <patternFill patternType="solid">
        <fgColor indexed="43"/>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172" fontId="0" fillId="0" borderId="0" applyFill="0" applyBorder="0" applyAlignment="0" applyProtection="0"/>
    <xf numFmtId="41" fontId="1" fillId="0" borderId="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50">
    <xf numFmtId="0" fontId="0" fillId="0" borderId="0" xfId="0" applyAlignment="1">
      <alignment/>
    </xf>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indent="1"/>
      <protection/>
    </xf>
    <xf numFmtId="49" fontId="8" fillId="0" borderId="12" xfId="0" applyNumberFormat="1" applyFont="1" applyFill="1" applyBorder="1" applyAlignment="1" applyProtection="1">
      <alignment horizontal="left" vertical="center" indent="1"/>
      <protection/>
    </xf>
    <xf numFmtId="49" fontId="6" fillId="0" borderId="12" xfId="0" applyNumberFormat="1" applyFont="1" applyFill="1" applyBorder="1" applyAlignment="1" applyProtection="1">
      <alignment horizontal="left" vertical="center" wrapText="1" indent="1"/>
      <protection/>
    </xf>
    <xf numFmtId="49" fontId="8" fillId="0" borderId="12" xfId="0" applyNumberFormat="1" applyFont="1" applyFill="1" applyBorder="1" applyAlignment="1" applyProtection="1">
      <alignment horizontal="left" vertical="center" wrapText="1" indent="1"/>
      <protection/>
    </xf>
    <xf numFmtId="173" fontId="33" fillId="0" borderId="10" xfId="45" applyNumberFormat="1" applyFont="1" applyFill="1" applyBorder="1" applyAlignment="1" applyProtection="1">
      <alignment vertical="center"/>
      <protection/>
    </xf>
    <xf numFmtId="4" fontId="33" fillId="34" borderId="12" xfId="45" applyNumberFormat="1" applyFont="1" applyFill="1" applyBorder="1" applyAlignment="1" applyProtection="1">
      <alignment vertical="center"/>
      <protection locked="0"/>
    </xf>
    <xf numFmtId="4" fontId="33" fillId="35" borderId="12" xfId="45" applyNumberFormat="1" applyFont="1" applyFill="1" applyBorder="1" applyAlignment="1" applyProtection="1">
      <alignment vertical="center"/>
      <protection locked="0"/>
    </xf>
    <xf numFmtId="4" fontId="11" fillId="36" borderId="12" xfId="45" applyNumberFormat="1" applyFont="1" applyFill="1" applyBorder="1" applyAlignment="1" applyProtection="1">
      <alignment vertical="center"/>
      <protection locked="0"/>
    </xf>
    <xf numFmtId="0" fontId="34" fillId="37" borderId="14" xfId="0" applyFont="1" applyFill="1" applyBorder="1" applyAlignment="1" applyProtection="1">
      <alignment horizontal="right" vertical="center" wrapText="1"/>
      <protection/>
    </xf>
    <xf numFmtId="4" fontId="35" fillId="37" borderId="12" xfId="45" applyNumberFormat="1" applyFont="1" applyFill="1" applyBorder="1" applyAlignment="1" applyProtection="1">
      <alignment vertical="center"/>
      <protection/>
    </xf>
    <xf numFmtId="4" fontId="12" fillId="0" borderId="10" xfId="45" applyNumberFormat="1" applyFont="1" applyFill="1" applyBorder="1" applyAlignment="1" applyProtection="1">
      <alignment horizontal="left" vertical="center"/>
      <protection/>
    </xf>
    <xf numFmtId="0" fontId="34" fillId="38" borderId="12" xfId="0" applyFont="1" applyFill="1" applyBorder="1" applyAlignment="1" applyProtection="1">
      <alignment horizontal="right" vertical="center" wrapText="1"/>
      <protection/>
    </xf>
    <xf numFmtId="4" fontId="35" fillId="38" borderId="15" xfId="45" applyNumberFormat="1" applyFont="1" applyFill="1" applyBorder="1" applyAlignment="1" applyProtection="1">
      <alignment vertical="center"/>
      <protection/>
    </xf>
    <xf numFmtId="4" fontId="33" fillId="0" borderId="12" xfId="45" applyNumberFormat="1" applyFont="1" applyFill="1" applyBorder="1" applyAlignment="1" applyProtection="1">
      <alignment vertical="center"/>
      <protection locked="0"/>
    </xf>
    <xf numFmtId="0" fontId="34" fillId="38" borderId="15" xfId="0" applyFont="1" applyFill="1" applyBorder="1" applyAlignment="1" applyProtection="1">
      <alignment horizontal="right" vertical="center" wrapText="1"/>
      <protection/>
    </xf>
    <xf numFmtId="0" fontId="34" fillId="37" borderId="12" xfId="0" applyFont="1" applyFill="1" applyBorder="1" applyAlignment="1" applyProtection="1">
      <alignment horizontal="right" vertical="center" wrapText="1"/>
      <protection/>
    </xf>
    <xf numFmtId="4" fontId="35" fillId="37" borderId="15" xfId="45" applyNumberFormat="1" applyFont="1" applyFill="1" applyBorder="1" applyAlignment="1" applyProtection="1">
      <alignment vertical="center"/>
      <protection/>
    </xf>
    <xf numFmtId="0" fontId="33" fillId="0" borderId="0" xfId="0" applyFont="1" applyAlignment="1">
      <alignment vertical="center"/>
    </xf>
    <xf numFmtId="0" fontId="35" fillId="33" borderId="12" xfId="0" applyFont="1" applyFill="1" applyBorder="1" applyAlignment="1" applyProtection="1">
      <alignment horizontal="center" vertical="center" wrapText="1"/>
      <protection/>
    </xf>
    <xf numFmtId="174" fontId="35" fillId="33" borderId="12" xfId="45" applyNumberFormat="1" applyFont="1" applyFill="1" applyBorder="1" applyAlignment="1" applyProtection="1">
      <alignment horizontal="center" vertical="center"/>
      <protection/>
    </xf>
    <xf numFmtId="0" fontId="34" fillId="0" borderId="10" xfId="0"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vertical="center" wrapText="1"/>
      <protection/>
    </xf>
    <xf numFmtId="49" fontId="36" fillId="0" borderId="12" xfId="0" applyNumberFormat="1" applyFont="1" applyFill="1" applyBorder="1" applyAlignment="1" applyProtection="1">
      <alignment horizontal="left" vertical="center" wrapText="1"/>
      <protection/>
    </xf>
    <xf numFmtId="49" fontId="57" fillId="0" borderId="12" xfId="0" applyNumberFormat="1" applyFont="1" applyFill="1" applyBorder="1" applyAlignment="1" applyProtection="1">
      <alignment horizontal="left" vertical="center" wrapText="1"/>
      <protection/>
    </xf>
    <xf numFmtId="0" fontId="34" fillId="0" borderId="11" xfId="0" applyFont="1" applyFill="1" applyBorder="1" applyAlignment="1" applyProtection="1">
      <alignment horizontal="left" vertical="center" wrapText="1"/>
      <protection/>
    </xf>
    <xf numFmtId="49" fontId="11" fillId="0" borderId="16" xfId="0" applyNumberFormat="1" applyFont="1" applyFill="1" applyBorder="1" applyAlignment="1" applyProtection="1">
      <alignment horizontal="left" vertical="center" wrapText="1"/>
      <protection/>
    </xf>
    <xf numFmtId="0" fontId="35" fillId="0" borderId="17" xfId="0" applyFont="1" applyFill="1" applyBorder="1" applyAlignment="1" applyProtection="1">
      <alignment horizontal="right" vertical="center" wrapText="1"/>
      <protection/>
    </xf>
    <xf numFmtId="4" fontId="35" fillId="6" borderId="12" xfId="45" applyNumberFormat="1" applyFont="1" applyFill="1" applyBorder="1" applyAlignment="1" applyProtection="1">
      <alignment vertical="center"/>
      <protection/>
    </xf>
    <xf numFmtId="0" fontId="33" fillId="0" borderId="0" xfId="0" applyFont="1" applyAlignment="1" applyProtection="1">
      <alignment vertical="center" wrapText="1"/>
      <protection/>
    </xf>
    <xf numFmtId="4" fontId="33" fillId="0" borderId="0" xfId="45" applyNumberFormat="1" applyFont="1" applyFill="1" applyBorder="1" applyAlignment="1" applyProtection="1">
      <alignment vertical="center"/>
      <protection/>
    </xf>
    <xf numFmtId="0" fontId="35" fillId="0" borderId="0" xfId="0" applyFont="1" applyFill="1" applyBorder="1" applyAlignment="1" applyProtection="1">
      <alignment horizontal="right" vertical="center" wrapText="1"/>
      <protection/>
    </xf>
    <xf numFmtId="4" fontId="35" fillId="37" borderId="18" xfId="45" applyNumberFormat="1" applyFont="1" applyFill="1" applyBorder="1" applyAlignment="1" applyProtection="1">
      <alignment horizontal="right" vertical="center"/>
      <protection/>
    </xf>
    <xf numFmtId="0" fontId="11" fillId="0" borderId="0" xfId="0" applyFont="1" applyFill="1" applyBorder="1" applyAlignment="1" applyProtection="1">
      <alignment horizontal="right" vertical="center" wrapText="1"/>
      <protection/>
    </xf>
    <xf numFmtId="4" fontId="35" fillId="39" borderId="18" xfId="45" applyNumberFormat="1" applyFont="1" applyFill="1" applyBorder="1" applyAlignment="1" applyProtection="1">
      <alignment horizontal="right" vertical="center"/>
      <protection/>
    </xf>
    <xf numFmtId="4" fontId="35" fillId="37" borderId="19" xfId="45" applyNumberFormat="1" applyFont="1" applyFill="1" applyBorder="1" applyAlignment="1" applyProtection="1">
      <alignment horizontal="right" vertical="center"/>
      <protection/>
    </xf>
    <xf numFmtId="4" fontId="35" fillId="39" borderId="14" xfId="45" applyNumberFormat="1" applyFont="1" applyFill="1" applyBorder="1" applyAlignment="1" applyProtection="1">
      <alignment horizontal="right" vertical="center"/>
      <protection/>
    </xf>
    <xf numFmtId="49" fontId="36" fillId="0" borderId="0" xfId="0" applyNumberFormat="1" applyFont="1" applyFill="1" applyBorder="1" applyAlignment="1" applyProtection="1">
      <alignment horizontal="right" vertical="center" wrapText="1"/>
      <protection/>
    </xf>
    <xf numFmtId="0" fontId="58" fillId="0" borderId="14" xfId="0" applyFont="1" applyBorder="1" applyAlignment="1">
      <alignment horizontal="center" vertical="center"/>
    </xf>
    <xf numFmtId="173" fontId="33" fillId="0" borderId="0" xfId="45" applyNumberFormat="1" applyFont="1" applyFill="1" applyBorder="1" applyAlignment="1" applyProtection="1">
      <alignment vertical="center"/>
      <protection/>
    </xf>
    <xf numFmtId="0" fontId="35" fillId="0" borderId="11" xfId="0" applyFont="1" applyFill="1" applyBorder="1" applyAlignment="1" applyProtection="1">
      <alignment horizontal="center" vertical="center" wrapText="1"/>
      <protection/>
    </xf>
    <xf numFmtId="0" fontId="33" fillId="0" borderId="11"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C48"/>
  <sheetViews>
    <sheetView showGridLines="0" tabSelected="1" zoomScalePageLayoutView="0" workbookViewId="0" topLeftCell="A1">
      <pane ySplit="2" topLeftCell="A18" activePane="bottomLeft" state="frozen"/>
      <selection pane="topLeft" activeCell="A1" sqref="A1"/>
      <selection pane="bottomLeft" activeCell="C8" sqref="C8"/>
    </sheetView>
  </sheetViews>
  <sheetFormatPr defaultColWidth="9.140625" defaultRowHeight="15"/>
  <cols>
    <col min="1" max="1" width="3.7109375" style="26" customWidth="1"/>
    <col min="2" max="2" width="109.00390625" style="37" customWidth="1"/>
    <col min="3" max="3" width="14.8515625" style="47" customWidth="1"/>
    <col min="4" max="16384" width="9.140625" style="26" customWidth="1"/>
  </cols>
  <sheetData>
    <row r="1" spans="2:3" ht="44.25" customHeight="1">
      <c r="B1" s="48" t="s">
        <v>15</v>
      </c>
      <c r="C1" s="49"/>
    </row>
    <row r="2" spans="2:3" ht="33.75" customHeight="1">
      <c r="B2" s="27" t="s">
        <v>0</v>
      </c>
      <c r="C2" s="28" t="s">
        <v>14</v>
      </c>
    </row>
    <row r="3" spans="2:3" ht="12.75">
      <c r="B3" s="29" t="s">
        <v>1</v>
      </c>
      <c r="C3" s="13"/>
    </row>
    <row r="4" spans="2:3" ht="12.75">
      <c r="B4" s="30" t="s">
        <v>51</v>
      </c>
      <c r="C4" s="14">
        <v>52668.67</v>
      </c>
    </row>
    <row r="5" spans="2:3" ht="12.75">
      <c r="B5" s="31" t="s">
        <v>52</v>
      </c>
      <c r="C5" s="15"/>
    </row>
    <row r="6" spans="2:3" ht="12.75">
      <c r="B6" s="32" t="s">
        <v>44</v>
      </c>
      <c r="C6" s="16">
        <v>832</v>
      </c>
    </row>
    <row r="7" spans="2:3" ht="12.75">
      <c r="B7" s="32" t="s">
        <v>42</v>
      </c>
      <c r="C7" s="16">
        <v>833.53</v>
      </c>
    </row>
    <row r="8" spans="2:3" ht="12.75">
      <c r="B8" s="30" t="s">
        <v>53</v>
      </c>
      <c r="C8" s="14"/>
    </row>
    <row r="9" spans="2:3" ht="12.75">
      <c r="B9" s="30" t="s">
        <v>54</v>
      </c>
      <c r="C9" s="14"/>
    </row>
    <row r="10" spans="2:3" ht="12.75">
      <c r="B10" s="30" t="s">
        <v>13</v>
      </c>
      <c r="C10" s="14"/>
    </row>
    <row r="11" spans="2:3" ht="12.75">
      <c r="B11" s="30" t="s">
        <v>16</v>
      </c>
      <c r="C11" s="14"/>
    </row>
    <row r="12" spans="2:3" ht="12.75">
      <c r="B12" s="30" t="s">
        <v>17</v>
      </c>
      <c r="C12" s="14"/>
    </row>
    <row r="13" spans="2:3" ht="12.75">
      <c r="B13" s="30" t="s">
        <v>18</v>
      </c>
      <c r="C13" s="14"/>
    </row>
    <row r="14" spans="2:3" ht="12.75">
      <c r="B14" s="31" t="s">
        <v>19</v>
      </c>
      <c r="C14" s="15"/>
    </row>
    <row r="15" spans="2:3" ht="12.75">
      <c r="B15" s="31" t="s">
        <v>20</v>
      </c>
      <c r="C15" s="15">
        <v>9566.98</v>
      </c>
    </row>
    <row r="16" spans="2:3" ht="22.5" customHeight="1">
      <c r="B16" s="17" t="s">
        <v>2</v>
      </c>
      <c r="C16" s="18">
        <f>C4-C5+C6+C7+C8+C9+C10+C11+C12+C13-C14-C15</f>
        <v>44767.22</v>
      </c>
    </row>
    <row r="17" spans="2:3" ht="12.75">
      <c r="B17" s="33" t="s">
        <v>5</v>
      </c>
      <c r="C17" s="19"/>
    </row>
    <row r="18" spans="2:3" ht="12.75">
      <c r="B18" s="30" t="s">
        <v>55</v>
      </c>
      <c r="C18" s="14"/>
    </row>
    <row r="19" spans="2:3" ht="12.75">
      <c r="B19" s="30" t="s">
        <v>56</v>
      </c>
      <c r="C19" s="14"/>
    </row>
    <row r="20" spans="2:3" ht="12.75">
      <c r="B20" s="30" t="s">
        <v>57</v>
      </c>
      <c r="C20" s="14"/>
    </row>
    <row r="21" spans="2:3" ht="12.75">
      <c r="B21" s="30" t="s">
        <v>58</v>
      </c>
      <c r="C21" s="14"/>
    </row>
    <row r="22" spans="2:3" ht="12.75">
      <c r="B22" s="30" t="s">
        <v>59</v>
      </c>
      <c r="C22" s="14"/>
    </row>
    <row r="23" spans="2:3" ht="12.75">
      <c r="B23" s="30" t="s">
        <v>60</v>
      </c>
      <c r="C23" s="14"/>
    </row>
    <row r="24" spans="2:3" ht="12.75">
      <c r="B24" s="30" t="s">
        <v>61</v>
      </c>
      <c r="C24" s="14"/>
    </row>
    <row r="25" spans="2:3" ht="12.75">
      <c r="B25" s="31" t="s">
        <v>6</v>
      </c>
      <c r="C25" s="15"/>
    </row>
    <row r="26" spans="2:3" ht="22.5" customHeight="1">
      <c r="B26" s="20" t="s">
        <v>9</v>
      </c>
      <c r="C26" s="21">
        <f>SUM(C18:C24)-C25</f>
        <v>0</v>
      </c>
    </row>
    <row r="27" spans="2:3" ht="22.5" customHeight="1">
      <c r="B27" s="29" t="s">
        <v>7</v>
      </c>
      <c r="C27" s="19"/>
    </row>
    <row r="28" spans="2:3" ht="12.75">
      <c r="B28" s="30" t="s">
        <v>62</v>
      </c>
      <c r="C28" s="14">
        <v>78.96</v>
      </c>
    </row>
    <row r="29" spans="2:3" ht="12.75">
      <c r="B29" s="30" t="s">
        <v>63</v>
      </c>
      <c r="C29" s="22"/>
    </row>
    <row r="30" spans="2:3" ht="12.75">
      <c r="B30" s="30" t="s">
        <v>64</v>
      </c>
      <c r="C30" s="14">
        <v>5000</v>
      </c>
    </row>
    <row r="31" spans="2:3" ht="25.5">
      <c r="B31" s="34" t="s">
        <v>65</v>
      </c>
      <c r="C31" s="14">
        <v>2335.53</v>
      </c>
    </row>
    <row r="32" spans="2:3" ht="25.5">
      <c r="B32" s="30" t="s">
        <v>66</v>
      </c>
      <c r="C32" s="14"/>
    </row>
    <row r="33" spans="2:3" ht="12.75">
      <c r="B33" s="30" t="s">
        <v>67</v>
      </c>
      <c r="C33" s="14">
        <v>1038.34</v>
      </c>
    </row>
    <row r="34" spans="2:3" ht="12.75">
      <c r="B34" s="30" t="s">
        <v>68</v>
      </c>
      <c r="C34" s="14"/>
    </row>
    <row r="35" spans="2:3" ht="12.75">
      <c r="B35" s="30" t="s">
        <v>69</v>
      </c>
      <c r="C35" s="14"/>
    </row>
    <row r="36" spans="2:3" ht="12.75">
      <c r="B36" s="30" t="s">
        <v>70</v>
      </c>
      <c r="C36" s="14"/>
    </row>
    <row r="37" spans="2:3" ht="22.5" customHeight="1">
      <c r="B37" s="23" t="s">
        <v>8</v>
      </c>
      <c r="C37" s="21">
        <f>SUM(C28:C36)</f>
        <v>8452.83</v>
      </c>
    </row>
    <row r="38" spans="2:3" ht="22.5" customHeight="1">
      <c r="B38" s="24" t="s">
        <v>3</v>
      </c>
      <c r="C38" s="25">
        <f>C37+C26</f>
        <v>8452.83</v>
      </c>
    </row>
    <row r="39" spans="2:3" ht="36.75" customHeight="1">
      <c r="B39" s="35" t="s">
        <v>4</v>
      </c>
      <c r="C39" s="36">
        <f>+C38+C16</f>
        <v>53220.05</v>
      </c>
    </row>
    <row r="40" ht="13.5" thickBot="1">
      <c r="C40" s="38"/>
    </row>
    <row r="41" spans="2:3" ht="13.5" thickBot="1">
      <c r="B41" s="39" t="s">
        <v>11</v>
      </c>
      <c r="C41" s="40">
        <f>+C39-C37-C6-C7</f>
        <v>43101.69</v>
      </c>
    </row>
    <row r="42" spans="2:3" ht="13.5" thickBot="1">
      <c r="B42" s="41" t="s">
        <v>12</v>
      </c>
      <c r="C42" s="42"/>
    </row>
    <row r="43" spans="2:3" ht="16.5" customHeight="1" thickBot="1">
      <c r="B43" s="39" t="s">
        <v>10</v>
      </c>
      <c r="C43" s="43">
        <f>C41+C42</f>
        <v>43101.69</v>
      </c>
    </row>
    <row r="44" spans="2:3" ht="16.5" customHeight="1">
      <c r="B44" s="39"/>
      <c r="C44" s="38"/>
    </row>
    <row r="45" spans="2:3" ht="16.5" customHeight="1">
      <c r="B45" s="39" t="s">
        <v>46</v>
      </c>
      <c r="C45" s="44">
        <v>43101.69</v>
      </c>
    </row>
    <row r="46" spans="2:3" ht="16.5" customHeight="1">
      <c r="B46" s="45" t="s">
        <v>71</v>
      </c>
      <c r="C46" s="14"/>
    </row>
    <row r="47" spans="2:3" ht="16.5" customHeight="1">
      <c r="B47" s="39" t="s">
        <v>47</v>
      </c>
      <c r="C47" s="44">
        <f>C45-C46</f>
        <v>43101.69</v>
      </c>
    </row>
    <row r="48" ht="12.75">
      <c r="C48" s="46" t="str">
        <f>IF(C43&gt;C47,"LIMITE SUPERATO","LIMITE OK")</f>
        <v>LIMITE OK</v>
      </c>
    </row>
  </sheetData>
  <sheetProtection selectLockedCells="1" selectUnlockedCells="1"/>
  <mergeCells count="1">
    <mergeCell ref="B1:C1"/>
  </mergeCells>
  <printOptions horizontalCentered="1"/>
  <pageMargins left="0.2362204724409449" right="0.2362204724409449" top="0.7874015748031497" bottom="0.7874015748031497" header="0.5118110236220472" footer="0.5118110236220472"/>
  <pageSetup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B35"/>
  <sheetViews>
    <sheetView showGridLines="0" zoomScale="193" zoomScaleNormal="193" zoomScalePageLayoutView="0" workbookViewId="0" topLeftCell="A1">
      <pane ySplit="2" topLeftCell="A3" activePane="bottomLeft" state="frozen"/>
      <selection pane="topLeft" activeCell="A1" sqref="A1"/>
      <selection pane="bottomLeft" activeCell="B36" sqref="B36"/>
    </sheetView>
  </sheetViews>
  <sheetFormatPr defaultColWidth="9.140625" defaultRowHeight="15"/>
  <cols>
    <col min="1" max="1" width="3.7109375" style="1" customWidth="1"/>
    <col min="2" max="2" width="103.140625" style="2" customWidth="1"/>
    <col min="3" max="16384" width="9.140625" style="1" customWidth="1"/>
  </cols>
  <sheetData>
    <row r="1" ht="44.25" customHeight="1">
      <c r="B1" s="5" t="s">
        <v>24</v>
      </c>
    </row>
    <row r="2" ht="33.75" customHeight="1">
      <c r="B2" s="6" t="s">
        <v>0</v>
      </c>
    </row>
    <row r="3" ht="15">
      <c r="B3" s="3" t="s">
        <v>1</v>
      </c>
    </row>
    <row r="4" ht="138.75" customHeight="1">
      <c r="B4" s="11" t="s">
        <v>49</v>
      </c>
    </row>
    <row r="5" ht="55.5" customHeight="1">
      <c r="B5" s="12" t="s">
        <v>48</v>
      </c>
    </row>
    <row r="6" ht="75.75" customHeight="1">
      <c r="B6" s="11" t="s">
        <v>45</v>
      </c>
    </row>
    <row r="7" ht="75.75" customHeight="1">
      <c r="B7" s="11" t="s">
        <v>43</v>
      </c>
    </row>
    <row r="8" ht="42" customHeight="1">
      <c r="B8" s="11" t="s">
        <v>29</v>
      </c>
    </row>
    <row r="9" ht="15">
      <c r="B9" s="9" t="s">
        <v>25</v>
      </c>
    </row>
    <row r="10" ht="39" customHeight="1">
      <c r="B10" s="11" t="s">
        <v>30</v>
      </c>
    </row>
    <row r="11" ht="34.5" customHeight="1">
      <c r="B11" s="11" t="s">
        <v>31</v>
      </c>
    </row>
    <row r="12" ht="33" customHeight="1">
      <c r="B12" s="11" t="s">
        <v>32</v>
      </c>
    </row>
    <row r="13" ht="15">
      <c r="B13" s="11" t="s">
        <v>33</v>
      </c>
    </row>
    <row r="14" ht="15">
      <c r="B14" s="10" t="s">
        <v>19</v>
      </c>
    </row>
    <row r="15" ht="15">
      <c r="B15" s="10" t="s">
        <v>20</v>
      </c>
    </row>
    <row r="16" ht="15">
      <c r="B16" s="7"/>
    </row>
    <row r="17" ht="15">
      <c r="B17" s="4" t="s">
        <v>5</v>
      </c>
    </row>
    <row r="18" ht="15">
      <c r="B18" s="9" t="s">
        <v>21</v>
      </c>
    </row>
    <row r="19" ht="15">
      <c r="B19" s="9" t="s">
        <v>22</v>
      </c>
    </row>
    <row r="20" ht="51" customHeight="1">
      <c r="B20" s="11" t="s">
        <v>41</v>
      </c>
    </row>
    <row r="21" ht="15">
      <c r="B21" s="9" t="s">
        <v>26</v>
      </c>
    </row>
    <row r="22" ht="36" customHeight="1">
      <c r="B22" s="11" t="s">
        <v>36</v>
      </c>
    </row>
    <row r="23" ht="52.5" customHeight="1">
      <c r="B23" s="11" t="s">
        <v>34</v>
      </c>
    </row>
    <row r="24" ht="39" customHeight="1">
      <c r="B24" s="11" t="s">
        <v>35</v>
      </c>
    </row>
    <row r="25" ht="15">
      <c r="B25" s="10" t="s">
        <v>6</v>
      </c>
    </row>
    <row r="26" ht="22.5" customHeight="1">
      <c r="B26" s="8"/>
    </row>
    <row r="27" ht="22.5" customHeight="1">
      <c r="B27" s="4" t="s">
        <v>7</v>
      </c>
    </row>
    <row r="28" ht="34.5" customHeight="1">
      <c r="B28" s="11" t="s">
        <v>37</v>
      </c>
    </row>
    <row r="29" ht="15">
      <c r="B29" s="9" t="s">
        <v>23</v>
      </c>
    </row>
    <row r="30" ht="42" customHeight="1">
      <c r="B30" s="11" t="s">
        <v>39</v>
      </c>
    </row>
    <row r="31" ht="15">
      <c r="B31" s="9" t="s">
        <v>27</v>
      </c>
    </row>
    <row r="32" ht="15">
      <c r="B32" s="11" t="s">
        <v>38</v>
      </c>
    </row>
    <row r="33" ht="15">
      <c r="B33" s="11" t="s">
        <v>40</v>
      </c>
    </row>
    <row r="34" ht="15">
      <c r="B34" s="9" t="s">
        <v>28</v>
      </c>
    </row>
    <row r="35" ht="15">
      <c r="B35" s="11" t="s">
        <v>50</v>
      </c>
    </row>
  </sheetData>
  <sheetProtection selectLockedCells="1" selectUnlockedCells="1"/>
  <printOptions horizontalCentered="1"/>
  <pageMargins left="0.2362204724409449" right="0.2362204724409449" top="0.984251968503937" bottom="0.984251968503937" header="0.5118110236220472" footer="0.5118110236220472"/>
  <pageSetup fitToHeight="1" fitToWidth="1" horizontalDpi="300" verticalDpi="300" orientation="landscape" paperSize="9" scale="5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gianluca.bertagna</dc:creator>
  <cp:keywords/>
  <dc:description/>
  <cp:lastModifiedBy>Marcello Matzeu</cp:lastModifiedBy>
  <cp:lastPrinted>2019-12-05T10:53:06Z</cp:lastPrinted>
  <dcterms:created xsi:type="dcterms:W3CDTF">2015-11-23T13:55:06Z</dcterms:created>
  <dcterms:modified xsi:type="dcterms:W3CDTF">2019-12-05T11:02:41Z</dcterms:modified>
  <cp:category/>
  <cp:version/>
  <cp:contentType/>
  <cp:contentStatus/>
</cp:coreProperties>
</file>