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520" windowHeight="13425" activeTab="3"/>
  </bookViews>
  <sheets>
    <sheet name="Serv.Amm-Cont" sheetId="1" r:id="rId1"/>
    <sheet name="Serv.Tecnico" sheetId="8" r:id="rId2"/>
    <sheet name="Serv.Sociali" sheetId="9" r:id="rId3"/>
    <sheet name="Media Settori" sheetId="7" r:id="rId4"/>
  </sheets>
  <calcPr calcId="125725"/>
</workbook>
</file>

<file path=xl/calcChain.xml><?xml version="1.0" encoding="utf-8"?>
<calcChain xmlns="http://schemas.openxmlformats.org/spreadsheetml/2006/main">
  <c r="P42" i="1"/>
  <c r="U40" i="9" l="1"/>
  <c r="T40"/>
  <c r="S40"/>
  <c r="R40"/>
  <c r="Q40"/>
  <c r="P40"/>
  <c r="U39"/>
  <c r="T39"/>
  <c r="S39"/>
  <c r="R39"/>
  <c r="Q39"/>
  <c r="P39"/>
  <c r="U38"/>
  <c r="T38"/>
  <c r="S38"/>
  <c r="R38"/>
  <c r="Q38"/>
  <c r="P38"/>
  <c r="U37"/>
  <c r="T37"/>
  <c r="S37"/>
  <c r="R37"/>
  <c r="Q37"/>
  <c r="P37"/>
  <c r="U40" i="8"/>
  <c r="T40"/>
  <c r="S40"/>
  <c r="R40"/>
  <c r="Q40"/>
  <c r="P40"/>
  <c r="U39"/>
  <c r="T39"/>
  <c r="S39"/>
  <c r="R39"/>
  <c r="Q39"/>
  <c r="P39"/>
  <c r="U38"/>
  <c r="T38"/>
  <c r="S38"/>
  <c r="R38"/>
  <c r="Q38"/>
  <c r="P38"/>
  <c r="U37"/>
  <c r="T37"/>
  <c r="S37"/>
  <c r="R37"/>
  <c r="Q37"/>
  <c r="P37"/>
  <c r="U38" i="1"/>
  <c r="U39"/>
  <c r="U40"/>
  <c r="U37"/>
  <c r="J40" i="9"/>
  <c r="J39"/>
  <c r="J38"/>
  <c r="J37"/>
  <c r="H38" i="8"/>
  <c r="I38"/>
  <c r="J38"/>
  <c r="J40" i="1"/>
  <c r="J39"/>
  <c r="J38"/>
  <c r="J37"/>
  <c r="J40" i="8"/>
  <c r="F40"/>
  <c r="G40"/>
  <c r="H40"/>
  <c r="I40"/>
  <c r="F39"/>
  <c r="G39"/>
  <c r="H39"/>
  <c r="I39"/>
  <c r="J39"/>
  <c r="F38"/>
  <c r="G38"/>
  <c r="F37"/>
  <c r="G37"/>
  <c r="H37"/>
  <c r="I37"/>
  <c r="I41" s="1"/>
  <c r="J37"/>
  <c r="U41" i="9" l="1"/>
  <c r="T41" i="8"/>
  <c r="T41" i="9"/>
  <c r="P41"/>
  <c r="H41" i="8"/>
  <c r="S41" i="9"/>
  <c r="G41" i="8"/>
  <c r="P41"/>
  <c r="J41"/>
  <c r="R41"/>
  <c r="R41" i="9"/>
  <c r="U41" i="1"/>
  <c r="Q41" i="9"/>
  <c r="U41" i="8"/>
  <c r="P42" s="1"/>
  <c r="S41"/>
  <c r="Q41"/>
  <c r="I40" i="9"/>
  <c r="H40"/>
  <c r="G40"/>
  <c r="F40"/>
  <c r="E40"/>
  <c r="I39"/>
  <c r="H39"/>
  <c r="G39"/>
  <c r="F39"/>
  <c r="E39"/>
  <c r="I38"/>
  <c r="H38"/>
  <c r="G38"/>
  <c r="F38"/>
  <c r="E38"/>
  <c r="I37"/>
  <c r="H37"/>
  <c r="G37"/>
  <c r="F37"/>
  <c r="E37"/>
  <c r="E40" i="8"/>
  <c r="E39"/>
  <c r="E38"/>
  <c r="E37"/>
  <c r="P42" i="9" l="1"/>
  <c r="J9" i="7"/>
  <c r="L9" s="1"/>
  <c r="J10"/>
  <c r="L10" s="1"/>
  <c r="I41" i="9"/>
  <c r="H41"/>
  <c r="G41"/>
  <c r="F41"/>
  <c r="E41"/>
  <c r="F41" i="8"/>
  <c r="E41"/>
  <c r="I9" i="7" l="1"/>
  <c r="K9" s="1"/>
  <c r="E42" i="9"/>
  <c r="I10" i="7"/>
  <c r="K10" s="1"/>
  <c r="E42" i="8"/>
  <c r="M9" i="7"/>
  <c r="Q37" i="1"/>
  <c r="R37"/>
  <c r="S37"/>
  <c r="T37"/>
  <c r="Q38"/>
  <c r="R38"/>
  <c r="S38"/>
  <c r="T38"/>
  <c r="Q39"/>
  <c r="R39"/>
  <c r="S39"/>
  <c r="T39"/>
  <c r="Q40"/>
  <c r="R40"/>
  <c r="S40"/>
  <c r="T40"/>
  <c r="P40"/>
  <c r="P39"/>
  <c r="P38"/>
  <c r="P37"/>
  <c r="F37"/>
  <c r="G37"/>
  <c r="H37"/>
  <c r="I37"/>
  <c r="F38"/>
  <c r="G38"/>
  <c r="H38"/>
  <c r="I38"/>
  <c r="F39"/>
  <c r="G39"/>
  <c r="H39"/>
  <c r="I39"/>
  <c r="F40"/>
  <c r="G40"/>
  <c r="H40"/>
  <c r="I40"/>
  <c r="E40"/>
  <c r="E39"/>
  <c r="E38"/>
  <c r="E37"/>
  <c r="M10" i="7" l="1"/>
  <c r="T41" i="1"/>
  <c r="S41"/>
  <c r="R41"/>
  <c r="Q41"/>
  <c r="P41"/>
  <c r="J8" i="7" l="1"/>
  <c r="L8" s="1"/>
  <c r="L11" s="1"/>
  <c r="F41" i="1" l="1"/>
  <c r="G41"/>
  <c r="H41"/>
  <c r="I41"/>
  <c r="E41" l="1"/>
  <c r="E42" s="1"/>
  <c r="I8" i="7" l="1"/>
  <c r="K8" s="1"/>
  <c r="K11" s="1"/>
  <c r="M8" l="1"/>
  <c r="M11" s="1"/>
</calcChain>
</file>

<file path=xl/sharedStrings.xml><?xml version="1.0" encoding="utf-8"?>
<sst xmlns="http://schemas.openxmlformats.org/spreadsheetml/2006/main" count="418" uniqueCount="110">
  <si>
    <t>CONTROLLO ATTI</t>
  </si>
  <si>
    <t>TIPOLOGIA ATTO</t>
  </si>
  <si>
    <t>pareri obbligatori</t>
  </si>
  <si>
    <t>RISPETTO NORMATIVA DI SETTORE</t>
  </si>
  <si>
    <t>obiettivi dell'Ente</t>
  </si>
  <si>
    <t>procedure</t>
  </si>
  <si>
    <t>termini conclusione procedimento</t>
  </si>
  <si>
    <t>REGOLARITÀ FORMALE</t>
  </si>
  <si>
    <t>RISPETTO RAPPORTO ECONOMICITÀ/EFFICACIA</t>
  </si>
  <si>
    <t>RISPETTO INDICAZIONI E TEMPI</t>
  </si>
  <si>
    <t>RESPONSABILE:</t>
  </si>
  <si>
    <t>SETTORE:</t>
  </si>
  <si>
    <t>N°</t>
  </si>
  <si>
    <t>IL SEGRETARIO GENERALE</t>
  </si>
  <si>
    <t>DETERMINAZIONE</t>
  </si>
  <si>
    <t>sub 1 - REGOLARITÀ FORMALE</t>
  </si>
  <si>
    <t>sub 2 - RISPETTO NORMATIVA DI SETTORE</t>
  </si>
  <si>
    <t>sub 3 - RISPETTO RAPPORTO ECONOMICITÀ/EFFICACIA</t>
  </si>
  <si>
    <t>sub 4 - RISPETTO INDICAZIONI E TEMPI</t>
  </si>
  <si>
    <t>ESITO</t>
  </si>
  <si>
    <t>max 2</t>
  </si>
  <si>
    <t>max 3</t>
  </si>
  <si>
    <t>concordanza tra oggetto e testo dell'atto</t>
  </si>
  <si>
    <t>mancante (0)</t>
  </si>
  <si>
    <t>incompleta (2)</t>
  </si>
  <si>
    <t>conforme (3)</t>
  </si>
  <si>
    <t>non piena (2)</t>
  </si>
  <si>
    <t>presente e conforme (3)</t>
  </si>
  <si>
    <t>mancanti (0)</t>
  </si>
  <si>
    <t>insufficienti (2)</t>
  </si>
  <si>
    <t>completi (3)</t>
  </si>
  <si>
    <t>non citata (0)</t>
  </si>
  <si>
    <t>in parte (2)</t>
  </si>
  <si>
    <t>in toto (3)</t>
  </si>
  <si>
    <t>non rispettato (0)</t>
  </si>
  <si>
    <t>sufficiente (2)</t>
  </si>
  <si>
    <t>rispettato totalmente (3)</t>
  </si>
  <si>
    <t>non osservati (0)</t>
  </si>
  <si>
    <t>non corrette (0)</t>
  </si>
  <si>
    <t>corrette (3)</t>
  </si>
  <si>
    <t>non rispettati (0)</t>
  </si>
  <si>
    <t>fuori termine (2)</t>
  </si>
  <si>
    <t>entro i termini (3)</t>
  </si>
  <si>
    <t>GIOVANNA URRAZZA</t>
  </si>
  <si>
    <t>NOTE:</t>
  </si>
  <si>
    <t>SETTORI</t>
  </si>
  <si>
    <t>RISULTATI</t>
  </si>
  <si>
    <t>1° SEM.</t>
  </si>
  <si>
    <t>2° SEM.</t>
  </si>
  <si>
    <t>PERIODO:</t>
  </si>
  <si>
    <t>LEGENDA:</t>
  </si>
  <si>
    <t>% OBIETTIVO
1° SEM.</t>
  </si>
  <si>
    <t>% OBIETTIVO
2° SEM.</t>
  </si>
  <si>
    <t>RISULTATO  %
ANNUALE</t>
  </si>
  <si>
    <t>° Le % OBIETTIVO equivalgono alla pencentuale raggiunta per semestre.</t>
  </si>
  <si>
    <t>MEDIA</t>
  </si>
  <si>
    <t>% OBIETTIVO</t>
  </si>
  <si>
    <t>altri elementi obbligatori
RILIEVI IN SCHEDA</t>
  </si>
  <si>
    <t>più di un rilievo (0)</t>
  </si>
  <si>
    <t>un rilievo (2)</t>
  </si>
  <si>
    <t>nessun rilievo (3)</t>
  </si>
  <si>
    <t>intestazione:
Settore, Ufficio</t>
  </si>
  <si>
    <t>SERVIZIO AMM.VO- CONTABILE</t>
  </si>
  <si>
    <t>DR MARCELLO MATZEU</t>
  </si>
  <si>
    <t>SERVIZIO TECNICO</t>
  </si>
  <si>
    <t>GEOM. ANTONELLO ROSSI</t>
  </si>
  <si>
    <t>SERVIZI SOCIALI</t>
  </si>
  <si>
    <t>ANTONELLA ZEDDA</t>
  </si>
  <si>
    <t>SERVIZIO AAGG FINANZRIAO</t>
  </si>
  <si>
    <t>3° - SERVIZI SOCIALE</t>
  </si>
  <si>
    <t>° Il valore dei risultati del 1° e 2° semestre è calcolato sul controllo di n° 6 atti, la media massima dei quali è pari a 60 a semestre.</t>
  </si>
  <si>
    <t>° Il RISULTATO % ANNUALE è calcolato sul massimo risultato raggiungibile, pari a 120 (100%).</t>
  </si>
  <si>
    <t>1° sem. 2018</t>
  </si>
  <si>
    <t>30/4 A</t>
  </si>
  <si>
    <t>182/47A</t>
  </si>
  <si>
    <t>152/35A</t>
  </si>
  <si>
    <t>95/3F</t>
  </si>
  <si>
    <t>347/13F</t>
  </si>
  <si>
    <t>313/11F</t>
  </si>
  <si>
    <t>9/8 T</t>
  </si>
  <si>
    <t xml:space="preserve">13/12T </t>
  </si>
  <si>
    <t>31/25T</t>
  </si>
  <si>
    <t>62/37T</t>
  </si>
  <si>
    <t>69/42T</t>
  </si>
  <si>
    <t>74/46T</t>
  </si>
  <si>
    <t>38/3S</t>
  </si>
  <si>
    <t>55/9S</t>
  </si>
  <si>
    <t>E' NECESSARIO IL RICHIAMO AL CODICE DI COMPORTAMENTO, AI PATTI D'INTEGRITA' COME PREVISTO NEL PIANO ANTICORRUZIONE, nella Det 38 rilevati errori materiali e ripetizioni</t>
  </si>
  <si>
    <t>281/48S</t>
  </si>
  <si>
    <t>104/3S</t>
  </si>
  <si>
    <t>187/34S</t>
  </si>
  <si>
    <t>108/22</t>
  </si>
  <si>
    <t>Si suggerisce vedi det 31/25 t negli affidamenti diretti sotto i 1000/00 ,seppure legittimi,  di motivare l'affidamento anche se di modesto importo, ma ripetuto, senza necessità di rotazione.</t>
  </si>
  <si>
    <t>2° sem. 2018</t>
  </si>
  <si>
    <t>RISULTATO CONTROLLO ATTI 2018</t>
  </si>
  <si>
    <t>475F</t>
  </si>
  <si>
    <t>488A</t>
  </si>
  <si>
    <t>494A</t>
  </si>
  <si>
    <t>693A</t>
  </si>
  <si>
    <t>767A</t>
  </si>
  <si>
    <t>435S</t>
  </si>
  <si>
    <t>553S</t>
  </si>
  <si>
    <t>491S</t>
  </si>
  <si>
    <t>611S</t>
  </si>
  <si>
    <t>670S</t>
  </si>
  <si>
    <t>Gli atti sono redatti con maggiore attenzione rispetto al 1^ sem. 2018. unica osservazione det 611 evitare spazi in bianco distanziati, chi legge è portato a pensare che ci sia qualche omissione.</t>
  </si>
  <si>
    <t>repx</t>
  </si>
  <si>
    <t>638F</t>
  </si>
  <si>
    <t>777S</t>
  </si>
  <si>
    <t>Unica osservazione negli atti che si ripetono da un esercuizio all'alro è presente il riferimento al D.lgs. 163/2006 in luogo del 50/2016 e ss.mm.ii e nessun rif alla L.R: 8/2017 esecutiva ai tempi di adozione delle det 182/47A, 152/35A.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</si>
</sst>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0" fontId="0" fillId="0" borderId="46" xfId="1" applyNumberFormat="1" applyFont="1" applyBorder="1"/>
    <xf numFmtId="10" fontId="0" fillId="0" borderId="47" xfId="1" applyNumberFormat="1" applyFont="1" applyBorder="1"/>
    <xf numFmtId="0" fontId="10" fillId="4" borderId="6" xfId="0" applyFont="1" applyFill="1" applyBorder="1" applyAlignment="1">
      <alignment horizontal="center"/>
    </xf>
    <xf numFmtId="0" fontId="0" fillId="4" borderId="48" xfId="0" applyFill="1" applyBorder="1"/>
    <xf numFmtId="0" fontId="0" fillId="4" borderId="49" xfId="0" applyFill="1" applyBorder="1"/>
    <xf numFmtId="0" fontId="10" fillId="3" borderId="31" xfId="0" applyFont="1" applyFill="1" applyBorder="1" applyAlignment="1">
      <alignment horizontal="center"/>
    </xf>
    <xf numFmtId="0" fontId="0" fillId="3" borderId="3" xfId="0" applyFill="1" applyBorder="1"/>
    <xf numFmtId="0" fontId="0" fillId="3" borderId="7" xfId="0" applyFill="1" applyBorder="1"/>
    <xf numFmtId="0" fontId="12" fillId="0" borderId="0" xfId="0" applyFont="1"/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10" fontId="14" fillId="0" borderId="1" xfId="0" applyNumberFormat="1" applyFont="1" applyBorder="1"/>
    <xf numFmtId="10" fontId="0" fillId="0" borderId="17" xfId="1" applyNumberFormat="1" applyFont="1" applyBorder="1"/>
    <xf numFmtId="10" fontId="0" fillId="0" borderId="18" xfId="1" applyNumberFormat="1" applyFont="1" applyBorder="1"/>
    <xf numFmtId="2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/>
    <xf numFmtId="0" fontId="9" fillId="0" borderId="16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" fillId="0" borderId="18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0" fontId="2" fillId="0" borderId="9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3" fillId="0" borderId="0" xfId="0" applyFont="1" applyAlignment="1">
      <alignment horizontal="justify" vertical="top" wrapText="1"/>
    </xf>
    <xf numFmtId="0" fontId="10" fillId="0" borderId="21" xfId="0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7CD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Normal="100" workbookViewId="0">
      <selection activeCell="A45" sqref="A45:J47"/>
    </sheetView>
  </sheetViews>
  <sheetFormatPr defaultRowHeight="14.25"/>
  <cols>
    <col min="1" max="1" width="24.5703125" style="1" customWidth="1"/>
    <col min="2" max="2" width="22" style="1" customWidth="1"/>
    <col min="3" max="3" width="9.42578125" style="1" customWidth="1"/>
    <col min="4" max="6" width="5.5703125" style="1" customWidth="1"/>
    <col min="7" max="9" width="5.5703125" style="1" bestFit="1" customWidth="1"/>
    <col min="10" max="10" width="6" style="1" customWidth="1"/>
    <col min="11" max="11" width="1.7109375" style="1" customWidth="1"/>
    <col min="12" max="12" width="24.5703125" style="1" customWidth="1"/>
    <col min="13" max="13" width="22" style="1" customWidth="1"/>
    <col min="14" max="14" width="9.5703125" style="1" customWidth="1"/>
    <col min="15" max="15" width="5.5703125" style="1" customWidth="1"/>
    <col min="16" max="20" width="5.5703125" style="1" bestFit="1" customWidth="1"/>
    <col min="21" max="21" width="5.5703125" style="1" customWidth="1"/>
    <col min="22" max="16384" width="9.140625" style="1"/>
  </cols>
  <sheetData>
    <row r="1" spans="1:21" ht="10.5" customHeight="1" thickBot="1"/>
    <row r="2" spans="1:21" ht="30.75" customHeight="1" thickBot="1">
      <c r="A2" s="60" t="s">
        <v>0</v>
      </c>
      <c r="B2" s="60"/>
      <c r="C2" s="60"/>
      <c r="D2" s="60"/>
      <c r="E2" s="60"/>
      <c r="F2" s="59" t="s">
        <v>49</v>
      </c>
      <c r="G2" s="59"/>
      <c r="H2" s="67" t="s">
        <v>72</v>
      </c>
      <c r="I2" s="68"/>
      <c r="J2" s="69"/>
      <c r="L2" s="98" t="s">
        <v>0</v>
      </c>
      <c r="M2" s="98"/>
      <c r="N2" s="98"/>
      <c r="O2" s="98"/>
      <c r="P2" s="98"/>
      <c r="Q2" s="59" t="s">
        <v>49</v>
      </c>
      <c r="R2" s="59"/>
      <c r="S2" s="67" t="s">
        <v>93</v>
      </c>
      <c r="T2" s="68"/>
      <c r="U2" s="69"/>
    </row>
    <row r="3" spans="1:21" ht="7.5" customHeight="1" thickBot="1"/>
    <row r="4" spans="1:21" ht="24" customHeight="1" thickBot="1">
      <c r="A4" s="3" t="s">
        <v>11</v>
      </c>
      <c r="B4" s="70" t="s">
        <v>62</v>
      </c>
      <c r="C4" s="71"/>
      <c r="D4" s="71"/>
      <c r="E4" s="71"/>
      <c r="F4" s="71"/>
      <c r="G4" s="71"/>
      <c r="H4" s="71"/>
      <c r="I4" s="71"/>
      <c r="J4" s="72"/>
      <c r="L4" s="3" t="s">
        <v>11</v>
      </c>
      <c r="M4" s="70" t="s">
        <v>62</v>
      </c>
      <c r="N4" s="71"/>
      <c r="O4" s="71"/>
      <c r="P4" s="71"/>
      <c r="Q4" s="71"/>
      <c r="R4" s="71"/>
      <c r="S4" s="71"/>
      <c r="T4" s="71"/>
      <c r="U4" s="72"/>
    </row>
    <row r="5" spans="1:21" ht="15" thickBot="1"/>
    <row r="6" spans="1:21" ht="24" customHeight="1" thickBot="1">
      <c r="A6" s="3" t="s">
        <v>10</v>
      </c>
      <c r="B6" s="70" t="s">
        <v>63</v>
      </c>
      <c r="C6" s="71"/>
      <c r="D6" s="71"/>
      <c r="E6" s="71"/>
      <c r="F6" s="71"/>
      <c r="G6" s="71"/>
      <c r="H6" s="71"/>
      <c r="I6" s="71"/>
      <c r="J6" s="72"/>
      <c r="L6" s="3" t="s">
        <v>10</v>
      </c>
      <c r="M6" s="70" t="s">
        <v>63</v>
      </c>
      <c r="N6" s="71"/>
      <c r="O6" s="71"/>
      <c r="P6" s="71"/>
      <c r="Q6" s="71"/>
      <c r="R6" s="71"/>
      <c r="S6" s="71"/>
      <c r="T6" s="71"/>
      <c r="U6" s="72"/>
    </row>
    <row r="7" spans="1:21" ht="15" thickBot="1"/>
    <row r="8" spans="1:21" ht="24" customHeight="1" thickBot="1">
      <c r="A8" s="4" t="s">
        <v>1</v>
      </c>
      <c r="B8" s="108" t="s">
        <v>14</v>
      </c>
      <c r="C8" s="109"/>
      <c r="D8" s="2" t="s">
        <v>12</v>
      </c>
      <c r="E8" s="29" t="s">
        <v>73</v>
      </c>
      <c r="F8" s="29" t="s">
        <v>74</v>
      </c>
      <c r="G8" s="30" t="s">
        <v>75</v>
      </c>
      <c r="H8" s="30" t="s">
        <v>76</v>
      </c>
      <c r="I8" s="30" t="s">
        <v>77</v>
      </c>
      <c r="J8" s="39" t="s">
        <v>78</v>
      </c>
      <c r="K8" s="38"/>
      <c r="L8" s="40" t="s">
        <v>1</v>
      </c>
      <c r="M8" s="108" t="s">
        <v>14</v>
      </c>
      <c r="N8" s="109"/>
      <c r="O8" s="2" t="s">
        <v>12</v>
      </c>
      <c r="P8" s="11" t="s">
        <v>95</v>
      </c>
      <c r="Q8" s="11" t="s">
        <v>96</v>
      </c>
      <c r="R8" s="10" t="s">
        <v>97</v>
      </c>
      <c r="S8" s="42" t="s">
        <v>98</v>
      </c>
      <c r="T8" s="42" t="s">
        <v>99</v>
      </c>
      <c r="U8" s="43" t="s">
        <v>107</v>
      </c>
    </row>
    <row r="9" spans="1:21" ht="16.5" customHeight="1">
      <c r="A9" s="110" t="s">
        <v>7</v>
      </c>
      <c r="B9" s="92" t="s">
        <v>61</v>
      </c>
      <c r="C9" s="76" t="s">
        <v>23</v>
      </c>
      <c r="D9" s="77"/>
      <c r="E9" s="73">
        <v>3</v>
      </c>
      <c r="F9" s="61">
        <v>3</v>
      </c>
      <c r="G9" s="61">
        <v>3</v>
      </c>
      <c r="H9" s="61">
        <v>3</v>
      </c>
      <c r="I9" s="64">
        <v>3</v>
      </c>
      <c r="J9" s="44">
        <v>3</v>
      </c>
      <c r="K9" s="27"/>
      <c r="L9" s="110" t="s">
        <v>7</v>
      </c>
      <c r="M9" s="92" t="s">
        <v>61</v>
      </c>
      <c r="N9" s="76" t="s">
        <v>23</v>
      </c>
      <c r="O9" s="77"/>
      <c r="P9" s="73">
        <v>3</v>
      </c>
      <c r="Q9" s="61">
        <v>3</v>
      </c>
      <c r="R9" s="61">
        <v>3</v>
      </c>
      <c r="S9" s="61">
        <v>3</v>
      </c>
      <c r="T9" s="64">
        <v>3</v>
      </c>
      <c r="U9" s="44">
        <v>3</v>
      </c>
    </row>
    <row r="10" spans="1:21" ht="16.5" customHeight="1">
      <c r="A10" s="111"/>
      <c r="B10" s="93"/>
      <c r="C10" s="78" t="s">
        <v>24</v>
      </c>
      <c r="D10" s="79"/>
      <c r="E10" s="74"/>
      <c r="F10" s="62"/>
      <c r="G10" s="62"/>
      <c r="H10" s="62"/>
      <c r="I10" s="65"/>
      <c r="J10" s="45"/>
      <c r="K10" s="27"/>
      <c r="L10" s="111"/>
      <c r="M10" s="93"/>
      <c r="N10" s="78" t="s">
        <v>24</v>
      </c>
      <c r="O10" s="79"/>
      <c r="P10" s="74"/>
      <c r="Q10" s="62"/>
      <c r="R10" s="62"/>
      <c r="S10" s="62"/>
      <c r="T10" s="65"/>
      <c r="U10" s="45"/>
    </row>
    <row r="11" spans="1:21" ht="16.5" customHeight="1" thickBot="1">
      <c r="A11" s="111"/>
      <c r="B11" s="94"/>
      <c r="C11" s="115" t="s">
        <v>25</v>
      </c>
      <c r="D11" s="116"/>
      <c r="E11" s="75"/>
      <c r="F11" s="63"/>
      <c r="G11" s="63"/>
      <c r="H11" s="63"/>
      <c r="I11" s="66"/>
      <c r="J11" s="46"/>
      <c r="K11" s="27"/>
      <c r="L11" s="111"/>
      <c r="M11" s="94"/>
      <c r="N11" s="115" t="s">
        <v>25</v>
      </c>
      <c r="O11" s="116"/>
      <c r="P11" s="75"/>
      <c r="Q11" s="63"/>
      <c r="R11" s="63"/>
      <c r="S11" s="63"/>
      <c r="T11" s="66"/>
      <c r="U11" s="46"/>
    </row>
    <row r="12" spans="1:21" ht="16.5" customHeight="1">
      <c r="A12" s="111"/>
      <c r="B12" s="95" t="s">
        <v>22</v>
      </c>
      <c r="C12" s="76" t="s">
        <v>23</v>
      </c>
      <c r="D12" s="77"/>
      <c r="E12" s="73">
        <v>3</v>
      </c>
      <c r="F12" s="61">
        <v>3</v>
      </c>
      <c r="G12" s="61">
        <v>3</v>
      </c>
      <c r="H12" s="61">
        <v>3</v>
      </c>
      <c r="I12" s="64">
        <v>3</v>
      </c>
      <c r="J12" s="44">
        <v>3</v>
      </c>
      <c r="K12" s="27"/>
      <c r="L12" s="111"/>
      <c r="M12" s="95" t="s">
        <v>22</v>
      </c>
      <c r="N12" s="76" t="s">
        <v>23</v>
      </c>
      <c r="O12" s="77"/>
      <c r="P12" s="73">
        <v>3</v>
      </c>
      <c r="Q12" s="61">
        <v>3</v>
      </c>
      <c r="R12" s="61">
        <v>3</v>
      </c>
      <c r="S12" s="61">
        <v>3</v>
      </c>
      <c r="T12" s="64">
        <v>2</v>
      </c>
      <c r="U12" s="44">
        <v>3</v>
      </c>
    </row>
    <row r="13" spans="1:21" ht="16.5" customHeight="1">
      <c r="A13" s="111"/>
      <c r="B13" s="96"/>
      <c r="C13" s="78" t="s">
        <v>26</v>
      </c>
      <c r="D13" s="79"/>
      <c r="E13" s="74"/>
      <c r="F13" s="62"/>
      <c r="G13" s="62"/>
      <c r="H13" s="62"/>
      <c r="I13" s="65"/>
      <c r="J13" s="45"/>
      <c r="K13" s="27"/>
      <c r="L13" s="111"/>
      <c r="M13" s="96"/>
      <c r="N13" s="78" t="s">
        <v>26</v>
      </c>
      <c r="O13" s="79"/>
      <c r="P13" s="74"/>
      <c r="Q13" s="62"/>
      <c r="R13" s="62"/>
      <c r="S13" s="62"/>
      <c r="T13" s="65"/>
      <c r="U13" s="45"/>
    </row>
    <row r="14" spans="1:21" ht="16.5" customHeight="1" thickBot="1">
      <c r="A14" s="111"/>
      <c r="B14" s="97"/>
      <c r="C14" s="115" t="s">
        <v>27</v>
      </c>
      <c r="D14" s="116"/>
      <c r="E14" s="75"/>
      <c r="F14" s="63"/>
      <c r="G14" s="63"/>
      <c r="H14" s="63"/>
      <c r="I14" s="66"/>
      <c r="J14" s="46"/>
      <c r="K14" s="27"/>
      <c r="L14" s="111"/>
      <c r="M14" s="97"/>
      <c r="N14" s="115" t="s">
        <v>27</v>
      </c>
      <c r="O14" s="116"/>
      <c r="P14" s="75"/>
      <c r="Q14" s="63"/>
      <c r="R14" s="63"/>
      <c r="S14" s="63"/>
      <c r="T14" s="66"/>
      <c r="U14" s="46"/>
    </row>
    <row r="15" spans="1:21" ht="16.5" customHeight="1">
      <c r="A15" s="111"/>
      <c r="B15" s="90" t="s">
        <v>2</v>
      </c>
      <c r="C15" s="76" t="s">
        <v>28</v>
      </c>
      <c r="D15" s="77"/>
      <c r="E15" s="73">
        <v>3</v>
      </c>
      <c r="F15" s="61">
        <v>3</v>
      </c>
      <c r="G15" s="61">
        <v>3</v>
      </c>
      <c r="H15" s="61">
        <v>3</v>
      </c>
      <c r="I15" s="64">
        <v>3</v>
      </c>
      <c r="J15" s="44">
        <v>3</v>
      </c>
      <c r="K15" s="27"/>
      <c r="L15" s="111"/>
      <c r="M15" s="90" t="s">
        <v>2</v>
      </c>
      <c r="N15" s="76" t="s">
        <v>28</v>
      </c>
      <c r="O15" s="77"/>
      <c r="P15" s="73">
        <v>3</v>
      </c>
      <c r="Q15" s="61">
        <v>3</v>
      </c>
      <c r="R15" s="61">
        <v>3</v>
      </c>
      <c r="S15" s="61">
        <v>3</v>
      </c>
      <c r="T15" s="64">
        <v>3</v>
      </c>
      <c r="U15" s="44">
        <v>3</v>
      </c>
    </row>
    <row r="16" spans="1:21" ht="16.5" customHeight="1">
      <c r="A16" s="111"/>
      <c r="B16" s="91"/>
      <c r="C16" s="78" t="s">
        <v>29</v>
      </c>
      <c r="D16" s="79"/>
      <c r="E16" s="74"/>
      <c r="F16" s="62"/>
      <c r="G16" s="62"/>
      <c r="H16" s="62"/>
      <c r="I16" s="65"/>
      <c r="J16" s="45"/>
      <c r="K16" s="27"/>
      <c r="L16" s="111"/>
      <c r="M16" s="91"/>
      <c r="N16" s="78" t="s">
        <v>29</v>
      </c>
      <c r="O16" s="79"/>
      <c r="P16" s="74"/>
      <c r="Q16" s="62"/>
      <c r="R16" s="62"/>
      <c r="S16" s="62"/>
      <c r="T16" s="65"/>
      <c r="U16" s="45"/>
    </row>
    <row r="17" spans="1:21" ht="16.5" customHeight="1" thickBot="1">
      <c r="A17" s="111"/>
      <c r="B17" s="91"/>
      <c r="C17" s="88" t="s">
        <v>30</v>
      </c>
      <c r="D17" s="89"/>
      <c r="E17" s="75"/>
      <c r="F17" s="63"/>
      <c r="G17" s="63"/>
      <c r="H17" s="63"/>
      <c r="I17" s="66"/>
      <c r="J17" s="46"/>
      <c r="K17" s="27"/>
      <c r="L17" s="111"/>
      <c r="M17" s="91"/>
      <c r="N17" s="88" t="s">
        <v>30</v>
      </c>
      <c r="O17" s="89"/>
      <c r="P17" s="75"/>
      <c r="Q17" s="63"/>
      <c r="R17" s="63"/>
      <c r="S17" s="63"/>
      <c r="T17" s="66"/>
      <c r="U17" s="46"/>
    </row>
    <row r="18" spans="1:21" ht="16.5" customHeight="1">
      <c r="A18" s="82"/>
      <c r="B18" s="95" t="s">
        <v>57</v>
      </c>
      <c r="C18" s="76" t="s">
        <v>58</v>
      </c>
      <c r="D18" s="77"/>
      <c r="E18" s="73">
        <v>3</v>
      </c>
      <c r="F18" s="61">
        <v>3</v>
      </c>
      <c r="G18" s="61">
        <v>3</v>
      </c>
      <c r="H18" s="61">
        <v>3</v>
      </c>
      <c r="I18" s="64">
        <v>3</v>
      </c>
      <c r="J18" s="44">
        <v>3</v>
      </c>
      <c r="K18" s="27"/>
      <c r="L18" s="111"/>
      <c r="M18" s="95" t="s">
        <v>57</v>
      </c>
      <c r="N18" s="76" t="s">
        <v>58</v>
      </c>
      <c r="O18" s="77"/>
      <c r="P18" s="73">
        <v>2</v>
      </c>
      <c r="Q18" s="61">
        <v>3</v>
      </c>
      <c r="R18" s="61">
        <v>0</v>
      </c>
      <c r="S18" s="61">
        <v>3</v>
      </c>
      <c r="T18" s="64">
        <v>0</v>
      </c>
      <c r="U18" s="44">
        <v>3</v>
      </c>
    </row>
    <row r="19" spans="1:21" ht="16.5" customHeight="1">
      <c r="A19" s="82"/>
      <c r="B19" s="113"/>
      <c r="C19" s="78" t="s">
        <v>59</v>
      </c>
      <c r="D19" s="79"/>
      <c r="E19" s="74"/>
      <c r="F19" s="62"/>
      <c r="G19" s="62"/>
      <c r="H19" s="62"/>
      <c r="I19" s="65"/>
      <c r="J19" s="45"/>
      <c r="K19" s="27"/>
      <c r="L19" s="111"/>
      <c r="M19" s="113"/>
      <c r="N19" s="78" t="s">
        <v>59</v>
      </c>
      <c r="O19" s="79"/>
      <c r="P19" s="74"/>
      <c r="Q19" s="62"/>
      <c r="R19" s="62"/>
      <c r="S19" s="62"/>
      <c r="T19" s="65"/>
      <c r="U19" s="45"/>
    </row>
    <row r="20" spans="1:21" ht="16.5" customHeight="1" thickBot="1">
      <c r="A20" s="84"/>
      <c r="B20" s="114"/>
      <c r="C20" s="88" t="s">
        <v>60</v>
      </c>
      <c r="D20" s="89"/>
      <c r="E20" s="75"/>
      <c r="F20" s="63"/>
      <c r="G20" s="63"/>
      <c r="H20" s="63"/>
      <c r="I20" s="66"/>
      <c r="J20" s="46"/>
      <c r="K20" s="27"/>
      <c r="L20" s="112"/>
      <c r="M20" s="114"/>
      <c r="N20" s="88" t="s">
        <v>60</v>
      </c>
      <c r="O20" s="89"/>
      <c r="P20" s="75"/>
      <c r="Q20" s="63"/>
      <c r="R20" s="63"/>
      <c r="S20" s="63"/>
      <c r="T20" s="66"/>
      <c r="U20" s="46"/>
    </row>
    <row r="21" spans="1:21" ht="16.5" customHeight="1">
      <c r="A21" s="80" t="s">
        <v>3</v>
      </c>
      <c r="B21" s="105"/>
      <c r="C21" s="103" t="s">
        <v>31</v>
      </c>
      <c r="D21" s="104"/>
      <c r="E21" s="73">
        <v>3</v>
      </c>
      <c r="F21" s="61">
        <v>2</v>
      </c>
      <c r="G21" s="61">
        <v>2</v>
      </c>
      <c r="H21" s="61">
        <v>3</v>
      </c>
      <c r="I21" s="64">
        <v>3</v>
      </c>
      <c r="J21" s="44">
        <v>3</v>
      </c>
      <c r="K21" s="27"/>
      <c r="L21" s="80" t="s">
        <v>3</v>
      </c>
      <c r="M21" s="105"/>
      <c r="N21" s="103" t="s">
        <v>31</v>
      </c>
      <c r="O21" s="104"/>
      <c r="P21" s="73">
        <v>3</v>
      </c>
      <c r="Q21" s="61">
        <v>3</v>
      </c>
      <c r="R21" s="61">
        <v>3</v>
      </c>
      <c r="S21" s="61">
        <v>3</v>
      </c>
      <c r="T21" s="64">
        <v>2</v>
      </c>
      <c r="U21" s="44">
        <v>3</v>
      </c>
    </row>
    <row r="22" spans="1:21" ht="16.5" customHeight="1">
      <c r="A22" s="82"/>
      <c r="B22" s="106"/>
      <c r="C22" s="123" t="s">
        <v>32</v>
      </c>
      <c r="D22" s="124"/>
      <c r="E22" s="74"/>
      <c r="F22" s="62"/>
      <c r="G22" s="62"/>
      <c r="H22" s="62"/>
      <c r="I22" s="65"/>
      <c r="J22" s="45"/>
      <c r="K22" s="27"/>
      <c r="L22" s="82"/>
      <c r="M22" s="106"/>
      <c r="N22" s="123" t="s">
        <v>32</v>
      </c>
      <c r="O22" s="124"/>
      <c r="P22" s="74"/>
      <c r="Q22" s="62"/>
      <c r="R22" s="62"/>
      <c r="S22" s="62"/>
      <c r="T22" s="65"/>
      <c r="U22" s="45"/>
    </row>
    <row r="23" spans="1:21" ht="16.5" customHeight="1" thickBot="1">
      <c r="A23" s="84"/>
      <c r="B23" s="107"/>
      <c r="C23" s="130" t="s">
        <v>33</v>
      </c>
      <c r="D23" s="131"/>
      <c r="E23" s="75"/>
      <c r="F23" s="63"/>
      <c r="G23" s="63"/>
      <c r="H23" s="63"/>
      <c r="I23" s="66"/>
      <c r="J23" s="46"/>
      <c r="K23" s="27"/>
      <c r="L23" s="84"/>
      <c r="M23" s="107"/>
      <c r="N23" s="130" t="s">
        <v>33</v>
      </c>
      <c r="O23" s="131"/>
      <c r="P23" s="75"/>
      <c r="Q23" s="63"/>
      <c r="R23" s="63"/>
      <c r="S23" s="63"/>
      <c r="T23" s="66"/>
      <c r="U23" s="46"/>
    </row>
    <row r="24" spans="1:21" ht="16.5" customHeight="1">
      <c r="A24" s="80" t="s">
        <v>8</v>
      </c>
      <c r="B24" s="81"/>
      <c r="C24" s="86" t="s">
        <v>34</v>
      </c>
      <c r="D24" s="87"/>
      <c r="E24" s="73">
        <v>3</v>
      </c>
      <c r="F24" s="61">
        <v>3</v>
      </c>
      <c r="G24" s="61">
        <v>3</v>
      </c>
      <c r="H24" s="61">
        <v>3</v>
      </c>
      <c r="I24" s="64">
        <v>3</v>
      </c>
      <c r="J24" s="44">
        <v>3</v>
      </c>
      <c r="K24" s="27"/>
      <c r="L24" s="80" t="s">
        <v>8</v>
      </c>
      <c r="M24" s="105"/>
      <c r="N24" s="86" t="s">
        <v>34</v>
      </c>
      <c r="O24" s="87"/>
      <c r="P24" s="73">
        <v>3</v>
      </c>
      <c r="Q24" s="61">
        <v>3</v>
      </c>
      <c r="R24" s="61">
        <v>3</v>
      </c>
      <c r="S24" s="61">
        <v>3</v>
      </c>
      <c r="T24" s="64">
        <v>2</v>
      </c>
      <c r="U24" s="44">
        <v>3</v>
      </c>
    </row>
    <row r="25" spans="1:21" ht="16.5" customHeight="1">
      <c r="A25" s="82"/>
      <c r="B25" s="83"/>
      <c r="C25" s="99" t="s">
        <v>35</v>
      </c>
      <c r="D25" s="100"/>
      <c r="E25" s="74"/>
      <c r="F25" s="62"/>
      <c r="G25" s="62"/>
      <c r="H25" s="62"/>
      <c r="I25" s="65"/>
      <c r="J25" s="45"/>
      <c r="K25" s="27"/>
      <c r="L25" s="82"/>
      <c r="M25" s="106"/>
      <c r="N25" s="99" t="s">
        <v>35</v>
      </c>
      <c r="O25" s="100"/>
      <c r="P25" s="74"/>
      <c r="Q25" s="62"/>
      <c r="R25" s="62"/>
      <c r="S25" s="62"/>
      <c r="T25" s="65"/>
      <c r="U25" s="45"/>
    </row>
    <row r="26" spans="1:21" ht="16.5" customHeight="1" thickBot="1">
      <c r="A26" s="84"/>
      <c r="B26" s="85"/>
      <c r="C26" s="101" t="s">
        <v>36</v>
      </c>
      <c r="D26" s="102"/>
      <c r="E26" s="75"/>
      <c r="F26" s="63"/>
      <c r="G26" s="63"/>
      <c r="H26" s="63"/>
      <c r="I26" s="66"/>
      <c r="J26" s="46"/>
      <c r="K26" s="27"/>
      <c r="L26" s="84"/>
      <c r="M26" s="107"/>
      <c r="N26" s="101" t="s">
        <v>36</v>
      </c>
      <c r="O26" s="102"/>
      <c r="P26" s="75"/>
      <c r="Q26" s="63"/>
      <c r="R26" s="63"/>
      <c r="S26" s="63"/>
      <c r="T26" s="66"/>
      <c r="U26" s="46"/>
    </row>
    <row r="27" spans="1:21" ht="16.5" customHeight="1">
      <c r="A27" s="110" t="s">
        <v>9</v>
      </c>
      <c r="B27" s="127" t="s">
        <v>4</v>
      </c>
      <c r="C27" s="121" t="s">
        <v>37</v>
      </c>
      <c r="D27" s="122"/>
      <c r="E27" s="73">
        <v>3</v>
      </c>
      <c r="F27" s="61">
        <v>3</v>
      </c>
      <c r="G27" s="61">
        <v>3</v>
      </c>
      <c r="H27" s="61">
        <v>3</v>
      </c>
      <c r="I27" s="64">
        <v>3</v>
      </c>
      <c r="J27" s="44">
        <v>3</v>
      </c>
      <c r="K27" s="27"/>
      <c r="L27" s="110" t="s">
        <v>9</v>
      </c>
      <c r="M27" s="127" t="s">
        <v>4</v>
      </c>
      <c r="N27" s="121" t="s">
        <v>37</v>
      </c>
      <c r="O27" s="122"/>
      <c r="P27" s="73">
        <v>3</v>
      </c>
      <c r="Q27" s="61">
        <v>3</v>
      </c>
      <c r="R27" s="61">
        <v>3</v>
      </c>
      <c r="S27" s="61">
        <v>3</v>
      </c>
      <c r="T27" s="64">
        <v>3</v>
      </c>
      <c r="U27" s="44">
        <v>3</v>
      </c>
    </row>
    <row r="28" spans="1:21" ht="16.5" customHeight="1">
      <c r="A28" s="111"/>
      <c r="B28" s="128"/>
      <c r="C28" s="123" t="s">
        <v>32</v>
      </c>
      <c r="D28" s="124"/>
      <c r="E28" s="74"/>
      <c r="F28" s="62"/>
      <c r="G28" s="62"/>
      <c r="H28" s="62"/>
      <c r="I28" s="65"/>
      <c r="J28" s="45"/>
      <c r="K28" s="27"/>
      <c r="L28" s="111"/>
      <c r="M28" s="128"/>
      <c r="N28" s="123" t="s">
        <v>32</v>
      </c>
      <c r="O28" s="124"/>
      <c r="P28" s="74"/>
      <c r="Q28" s="62"/>
      <c r="R28" s="62"/>
      <c r="S28" s="62"/>
      <c r="T28" s="65"/>
      <c r="U28" s="45"/>
    </row>
    <row r="29" spans="1:21" ht="16.5" customHeight="1" thickBot="1">
      <c r="A29" s="111"/>
      <c r="B29" s="129"/>
      <c r="C29" s="125" t="s">
        <v>33</v>
      </c>
      <c r="D29" s="126"/>
      <c r="E29" s="75"/>
      <c r="F29" s="63"/>
      <c r="G29" s="63"/>
      <c r="H29" s="63"/>
      <c r="I29" s="66"/>
      <c r="J29" s="46"/>
      <c r="K29" s="27"/>
      <c r="L29" s="111"/>
      <c r="M29" s="129"/>
      <c r="N29" s="125" t="s">
        <v>33</v>
      </c>
      <c r="O29" s="126"/>
      <c r="P29" s="75"/>
      <c r="Q29" s="63"/>
      <c r="R29" s="63"/>
      <c r="S29" s="63"/>
      <c r="T29" s="66"/>
      <c r="U29" s="46"/>
    </row>
    <row r="30" spans="1:21" ht="16.5" customHeight="1">
      <c r="A30" s="111"/>
      <c r="B30" s="90" t="s">
        <v>5</v>
      </c>
      <c r="C30" s="76" t="s">
        <v>38</v>
      </c>
      <c r="D30" s="77"/>
      <c r="E30" s="73">
        <v>3</v>
      </c>
      <c r="F30" s="61">
        <v>3</v>
      </c>
      <c r="G30" s="61">
        <v>3</v>
      </c>
      <c r="H30" s="61">
        <v>3</v>
      </c>
      <c r="I30" s="64">
        <v>3</v>
      </c>
      <c r="J30" s="44">
        <v>3</v>
      </c>
      <c r="K30" s="27"/>
      <c r="L30" s="111"/>
      <c r="M30" s="90" t="s">
        <v>5</v>
      </c>
      <c r="N30" s="76" t="s">
        <v>38</v>
      </c>
      <c r="O30" s="77"/>
      <c r="P30" s="73">
        <v>3</v>
      </c>
      <c r="Q30" s="61">
        <v>3</v>
      </c>
      <c r="R30" s="61">
        <v>3</v>
      </c>
      <c r="S30" s="61">
        <v>3</v>
      </c>
      <c r="T30" s="64">
        <v>3</v>
      </c>
      <c r="U30" s="44">
        <v>3</v>
      </c>
    </row>
    <row r="31" spans="1:21" ht="16.5" customHeight="1">
      <c r="A31" s="111"/>
      <c r="B31" s="91"/>
      <c r="C31" s="78" t="s">
        <v>32</v>
      </c>
      <c r="D31" s="79"/>
      <c r="E31" s="74"/>
      <c r="F31" s="62"/>
      <c r="G31" s="62"/>
      <c r="H31" s="62"/>
      <c r="I31" s="65"/>
      <c r="J31" s="45"/>
      <c r="K31" s="27"/>
      <c r="L31" s="111"/>
      <c r="M31" s="91"/>
      <c r="N31" s="78" t="s">
        <v>32</v>
      </c>
      <c r="O31" s="79"/>
      <c r="P31" s="74"/>
      <c r="Q31" s="62"/>
      <c r="R31" s="62"/>
      <c r="S31" s="62"/>
      <c r="T31" s="65"/>
      <c r="U31" s="45"/>
    </row>
    <row r="32" spans="1:21" ht="16.5" customHeight="1" thickBot="1">
      <c r="A32" s="111"/>
      <c r="B32" s="120"/>
      <c r="C32" s="88" t="s">
        <v>39</v>
      </c>
      <c r="D32" s="89"/>
      <c r="E32" s="75"/>
      <c r="F32" s="63"/>
      <c r="G32" s="63"/>
      <c r="H32" s="63"/>
      <c r="I32" s="66"/>
      <c r="J32" s="46"/>
      <c r="K32" s="27"/>
      <c r="L32" s="111"/>
      <c r="M32" s="120"/>
      <c r="N32" s="88" t="s">
        <v>39</v>
      </c>
      <c r="O32" s="89"/>
      <c r="P32" s="75"/>
      <c r="Q32" s="63"/>
      <c r="R32" s="63"/>
      <c r="S32" s="63"/>
      <c r="T32" s="66"/>
      <c r="U32" s="46"/>
    </row>
    <row r="33" spans="1:21" ht="16.5" customHeight="1">
      <c r="A33" s="111"/>
      <c r="B33" s="117" t="s">
        <v>6</v>
      </c>
      <c r="C33" s="76" t="s">
        <v>40</v>
      </c>
      <c r="D33" s="77"/>
      <c r="E33" s="73">
        <v>3</v>
      </c>
      <c r="F33" s="61">
        <v>3</v>
      </c>
      <c r="G33" s="61">
        <v>3</v>
      </c>
      <c r="H33" s="61">
        <v>3</v>
      </c>
      <c r="I33" s="64">
        <v>3</v>
      </c>
      <c r="J33" s="44">
        <v>3</v>
      </c>
      <c r="K33" s="27"/>
      <c r="L33" s="111"/>
      <c r="M33" s="117" t="s">
        <v>6</v>
      </c>
      <c r="N33" s="76" t="s">
        <v>40</v>
      </c>
      <c r="O33" s="77"/>
      <c r="P33" s="73">
        <v>3</v>
      </c>
      <c r="Q33" s="61">
        <v>3</v>
      </c>
      <c r="R33" s="61">
        <v>3</v>
      </c>
      <c r="S33" s="61">
        <v>3</v>
      </c>
      <c r="T33" s="64">
        <v>3</v>
      </c>
      <c r="U33" s="44">
        <v>2</v>
      </c>
    </row>
    <row r="34" spans="1:21" ht="16.5" customHeight="1">
      <c r="A34" s="111"/>
      <c r="B34" s="118"/>
      <c r="C34" s="78" t="s">
        <v>41</v>
      </c>
      <c r="D34" s="79"/>
      <c r="E34" s="74"/>
      <c r="F34" s="62"/>
      <c r="G34" s="62"/>
      <c r="H34" s="62"/>
      <c r="I34" s="65"/>
      <c r="J34" s="45"/>
      <c r="K34" s="27"/>
      <c r="L34" s="111"/>
      <c r="M34" s="118"/>
      <c r="N34" s="78" t="s">
        <v>41</v>
      </c>
      <c r="O34" s="79"/>
      <c r="P34" s="74"/>
      <c r="Q34" s="62"/>
      <c r="R34" s="62"/>
      <c r="S34" s="62"/>
      <c r="T34" s="65"/>
      <c r="U34" s="45"/>
    </row>
    <row r="35" spans="1:21" ht="16.5" customHeight="1" thickBot="1">
      <c r="A35" s="112"/>
      <c r="B35" s="119"/>
      <c r="C35" s="115" t="s">
        <v>42</v>
      </c>
      <c r="D35" s="116"/>
      <c r="E35" s="75"/>
      <c r="F35" s="63"/>
      <c r="G35" s="63"/>
      <c r="H35" s="63"/>
      <c r="I35" s="66"/>
      <c r="J35" s="46"/>
      <c r="K35" s="27"/>
      <c r="L35" s="112"/>
      <c r="M35" s="119"/>
      <c r="N35" s="115" t="s">
        <v>42</v>
      </c>
      <c r="O35" s="116"/>
      <c r="P35" s="75"/>
      <c r="Q35" s="63"/>
      <c r="R35" s="63"/>
      <c r="S35" s="63"/>
      <c r="T35" s="66"/>
      <c r="U35" s="46"/>
    </row>
    <row r="36" spans="1:21" ht="9" customHeight="1"/>
    <row r="37" spans="1:21" s="5" customFormat="1">
      <c r="A37" s="6" t="s">
        <v>15</v>
      </c>
      <c r="B37" s="6"/>
      <c r="C37" s="6"/>
      <c r="D37" s="7" t="s">
        <v>20</v>
      </c>
      <c r="E37" s="26">
        <f>SUM(E9:E20)/12*2</f>
        <v>2</v>
      </c>
      <c r="F37" s="7">
        <f t="shared" ref="F37:I37" si="0">SUM(F9:F20)/12*2</f>
        <v>2</v>
      </c>
      <c r="G37" s="7">
        <f t="shared" si="0"/>
        <v>2</v>
      </c>
      <c r="H37" s="7">
        <f t="shared" si="0"/>
        <v>2</v>
      </c>
      <c r="I37" s="7">
        <f t="shared" si="0"/>
        <v>2</v>
      </c>
      <c r="J37" s="26">
        <f>SUM(J9:J20)/12*2</f>
        <v>2</v>
      </c>
      <c r="L37" s="6" t="s">
        <v>15</v>
      </c>
      <c r="M37" s="6"/>
      <c r="N37" s="6"/>
      <c r="O37" s="7" t="s">
        <v>20</v>
      </c>
      <c r="P37" s="7">
        <f>SUM(P9:P19)/12*2</f>
        <v>1.8333333333333333</v>
      </c>
      <c r="Q37" s="7">
        <f t="shared" ref="Q37:T37" si="1">SUM(Q9:Q19)/12*2</f>
        <v>2</v>
      </c>
      <c r="R37" s="7">
        <f t="shared" si="1"/>
        <v>1.5</v>
      </c>
      <c r="S37" s="7">
        <f t="shared" si="1"/>
        <v>2</v>
      </c>
      <c r="T37" s="7">
        <f t="shared" si="1"/>
        <v>1.3333333333333333</v>
      </c>
      <c r="U37" s="7">
        <f>SUM(U9:U19)/12*2</f>
        <v>2</v>
      </c>
    </row>
    <row r="38" spans="1:21" s="5" customFormat="1">
      <c r="A38" s="6" t="s">
        <v>16</v>
      </c>
      <c r="B38" s="6"/>
      <c r="C38" s="6"/>
      <c r="D38" s="7" t="s">
        <v>20</v>
      </c>
      <c r="E38" s="26">
        <f>SUM(E21)/3*2</f>
        <v>2</v>
      </c>
      <c r="F38" s="7">
        <f t="shared" ref="F38:I38" si="2">SUM(F21)/3*2</f>
        <v>1.3333333333333333</v>
      </c>
      <c r="G38" s="7">
        <f t="shared" si="2"/>
        <v>1.3333333333333333</v>
      </c>
      <c r="H38" s="7">
        <f t="shared" si="2"/>
        <v>2</v>
      </c>
      <c r="I38" s="7">
        <f t="shared" si="2"/>
        <v>2</v>
      </c>
      <c r="J38" s="26">
        <f>SUM(J21)/3*2</f>
        <v>2</v>
      </c>
      <c r="L38" s="6" t="s">
        <v>16</v>
      </c>
      <c r="M38" s="6"/>
      <c r="N38" s="6"/>
      <c r="O38" s="7" t="s">
        <v>20</v>
      </c>
      <c r="P38" s="7">
        <f>SUM(P21)/3*2</f>
        <v>2</v>
      </c>
      <c r="Q38" s="7">
        <f t="shared" ref="Q38:T38" si="3">SUM(Q21)/3*2</f>
        <v>2</v>
      </c>
      <c r="R38" s="7">
        <f t="shared" si="3"/>
        <v>2</v>
      </c>
      <c r="S38" s="7">
        <f t="shared" si="3"/>
        <v>2</v>
      </c>
      <c r="T38" s="7">
        <f t="shared" si="3"/>
        <v>1.3333333333333333</v>
      </c>
      <c r="U38" s="7">
        <f>SUM(U21)/3*2</f>
        <v>2</v>
      </c>
    </row>
    <row r="39" spans="1:21" s="5" customFormat="1">
      <c r="A39" s="6" t="s">
        <v>17</v>
      </c>
      <c r="B39" s="6"/>
      <c r="C39" s="6"/>
      <c r="D39" s="7" t="s">
        <v>21</v>
      </c>
      <c r="E39" s="7">
        <f>SUM(E24)/3*3</f>
        <v>3</v>
      </c>
      <c r="F39" s="7">
        <f t="shared" ref="F39:I39" si="4">SUM(F24)/3*3</f>
        <v>3</v>
      </c>
      <c r="G39" s="7">
        <f t="shared" si="4"/>
        <v>3</v>
      </c>
      <c r="H39" s="7">
        <f t="shared" si="4"/>
        <v>3</v>
      </c>
      <c r="I39" s="7">
        <f t="shared" si="4"/>
        <v>3</v>
      </c>
      <c r="J39" s="7">
        <f>SUM(J24)/3*3</f>
        <v>3</v>
      </c>
      <c r="L39" s="6" t="s">
        <v>17</v>
      </c>
      <c r="M39" s="6"/>
      <c r="N39" s="6"/>
      <c r="O39" s="7" t="s">
        <v>21</v>
      </c>
      <c r="P39" s="7">
        <f>SUM(P24)/3*3</f>
        <v>3</v>
      </c>
      <c r="Q39" s="7">
        <f t="shared" ref="Q39:T39" si="5">SUM(Q24)/3*3</f>
        <v>3</v>
      </c>
      <c r="R39" s="7">
        <f t="shared" si="5"/>
        <v>3</v>
      </c>
      <c r="S39" s="7">
        <f t="shared" si="5"/>
        <v>3</v>
      </c>
      <c r="T39" s="7">
        <f t="shared" si="5"/>
        <v>2</v>
      </c>
      <c r="U39" s="7">
        <f>SUM(U24)/3*3</f>
        <v>3</v>
      </c>
    </row>
    <row r="40" spans="1:21" s="5" customFormat="1" ht="15" thickBot="1">
      <c r="A40" s="6" t="s">
        <v>18</v>
      </c>
      <c r="B40" s="6"/>
      <c r="C40" s="6"/>
      <c r="D40" s="7" t="s">
        <v>21</v>
      </c>
      <c r="E40" s="7">
        <f>SUM(E27:E35)/9*3</f>
        <v>3</v>
      </c>
      <c r="F40" s="7">
        <f t="shared" ref="F40:I40" si="6">SUM(F27:F35)/9*3</f>
        <v>3</v>
      </c>
      <c r="G40" s="7">
        <f t="shared" si="6"/>
        <v>3</v>
      </c>
      <c r="H40" s="7">
        <f t="shared" si="6"/>
        <v>3</v>
      </c>
      <c r="I40" s="7">
        <f t="shared" si="6"/>
        <v>3</v>
      </c>
      <c r="J40" s="7">
        <f>SUM(J27:J35)/9*3</f>
        <v>3</v>
      </c>
      <c r="L40" s="6" t="s">
        <v>18</v>
      </c>
      <c r="M40" s="6"/>
      <c r="N40" s="6"/>
      <c r="O40" s="7" t="s">
        <v>21</v>
      </c>
      <c r="P40" s="7">
        <f>SUM(P27:P35)/9*3</f>
        <v>3</v>
      </c>
      <c r="Q40" s="7">
        <f t="shared" ref="Q40:T40" si="7">SUM(Q27:Q35)/9*3</f>
        <v>3</v>
      </c>
      <c r="R40" s="7">
        <f t="shared" si="7"/>
        <v>3</v>
      </c>
      <c r="S40" s="7">
        <f t="shared" si="7"/>
        <v>3</v>
      </c>
      <c r="T40" s="7">
        <f t="shared" si="7"/>
        <v>3</v>
      </c>
      <c r="U40" s="7">
        <f>SUM(U27:U35)/9*3</f>
        <v>2.6666666666666665</v>
      </c>
    </row>
    <row r="41" spans="1:21" ht="15" customHeight="1" thickBot="1">
      <c r="B41" s="134" t="s">
        <v>19</v>
      </c>
      <c r="C41" s="135"/>
      <c r="D41" s="135"/>
      <c r="E41" s="8">
        <f>SUM(E37:E40)</f>
        <v>10</v>
      </c>
      <c r="F41" s="8">
        <f t="shared" ref="F41:I41" si="8">SUM(F37:F40)</f>
        <v>9.3333333333333321</v>
      </c>
      <c r="G41" s="8">
        <f t="shared" si="8"/>
        <v>9.3333333333333321</v>
      </c>
      <c r="H41" s="8">
        <f t="shared" si="8"/>
        <v>10</v>
      </c>
      <c r="I41" s="8">
        <f t="shared" si="8"/>
        <v>10</v>
      </c>
      <c r="J41" s="8">
        <v>10</v>
      </c>
      <c r="K41" s="5"/>
      <c r="M41" s="134" t="s">
        <v>19</v>
      </c>
      <c r="N41" s="135"/>
      <c r="O41" s="135"/>
      <c r="P41" s="8">
        <f>SUM(P37:P40)</f>
        <v>9.8333333333333321</v>
      </c>
      <c r="Q41" s="8">
        <f t="shared" ref="Q41:T41" si="9">SUM(Q37:Q40)</f>
        <v>10</v>
      </c>
      <c r="R41" s="8">
        <f t="shared" si="9"/>
        <v>9.5</v>
      </c>
      <c r="S41" s="8">
        <f t="shared" si="9"/>
        <v>10</v>
      </c>
      <c r="T41" s="8">
        <f t="shared" si="9"/>
        <v>7.6666666666666661</v>
      </c>
      <c r="U41" s="8">
        <f>SUM(U37:U40)</f>
        <v>9.6666666666666661</v>
      </c>
    </row>
    <row r="42" spans="1:21" ht="15" customHeight="1" thickBot="1">
      <c r="B42" s="134" t="s">
        <v>56</v>
      </c>
      <c r="C42" s="135"/>
      <c r="D42" s="136"/>
      <c r="E42" s="132">
        <f>((100*SUM(E41:J41)/60))/100</f>
        <v>0.97777777777777775</v>
      </c>
      <c r="F42" s="133"/>
      <c r="G42" s="22"/>
      <c r="H42" s="22"/>
      <c r="I42" s="22"/>
      <c r="M42" s="134" t="s">
        <v>56</v>
      </c>
      <c r="N42" s="135"/>
      <c r="O42" s="136"/>
      <c r="P42" s="132">
        <f>((100*SUM(P41:U41)/60))/100</f>
        <v>0.94444444444444431</v>
      </c>
      <c r="Q42" s="133"/>
      <c r="R42" s="22"/>
      <c r="S42" s="22"/>
      <c r="T42" s="22"/>
      <c r="U42" s="22"/>
    </row>
    <row r="43" spans="1:21" ht="7.5" customHeight="1" thickBot="1"/>
    <row r="44" spans="1:21" ht="15.75" thickBot="1">
      <c r="A44" s="47" t="s">
        <v>44</v>
      </c>
      <c r="B44" s="48"/>
      <c r="C44" s="48"/>
      <c r="D44" s="48"/>
      <c r="E44" s="48"/>
      <c r="F44" s="48"/>
      <c r="G44" s="48"/>
      <c r="H44" s="48"/>
      <c r="I44" s="48"/>
      <c r="J44" s="49"/>
      <c r="L44" s="47" t="s">
        <v>44</v>
      </c>
      <c r="M44" s="48"/>
      <c r="N44" s="48"/>
      <c r="O44" s="48"/>
      <c r="P44" s="48"/>
      <c r="Q44" s="48"/>
      <c r="R44" s="48"/>
      <c r="S44" s="48"/>
      <c r="T44" s="48"/>
      <c r="U44" s="49"/>
    </row>
    <row r="45" spans="1:21" ht="15" customHeight="1">
      <c r="A45" s="50" t="s">
        <v>109</v>
      </c>
      <c r="B45" s="51"/>
      <c r="C45" s="51"/>
      <c r="D45" s="51"/>
      <c r="E45" s="51"/>
      <c r="F45" s="51"/>
      <c r="G45" s="51"/>
      <c r="H45" s="51"/>
      <c r="I45" s="51"/>
      <c r="J45" s="52"/>
      <c r="L45" s="50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L46" s="53"/>
      <c r="M46" s="54"/>
      <c r="N46" s="54"/>
      <c r="O46" s="54"/>
      <c r="P46" s="54"/>
      <c r="Q46" s="54"/>
      <c r="R46" s="54"/>
      <c r="S46" s="54"/>
      <c r="T46" s="54"/>
      <c r="U46" s="55"/>
    </row>
    <row r="47" spans="1:21" ht="15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58"/>
      <c r="L47" s="56"/>
      <c r="M47" s="57"/>
      <c r="N47" s="57"/>
      <c r="O47" s="57"/>
      <c r="P47" s="57"/>
      <c r="Q47" s="57"/>
      <c r="R47" s="57"/>
      <c r="S47" s="57"/>
      <c r="T47" s="57"/>
      <c r="U47" s="58"/>
    </row>
    <row r="48" spans="1:21" ht="9" customHeight="1"/>
    <row r="49" spans="3:19">
      <c r="C49" s="138" t="s">
        <v>13</v>
      </c>
      <c r="D49" s="138"/>
      <c r="E49" s="138"/>
      <c r="F49" s="138"/>
      <c r="G49" s="138"/>
      <c r="H49" s="138"/>
      <c r="N49" s="138" t="s">
        <v>13</v>
      </c>
      <c r="O49" s="138"/>
      <c r="P49" s="138"/>
      <c r="Q49" s="138"/>
      <c r="R49" s="138"/>
      <c r="S49" s="138"/>
    </row>
    <row r="50" spans="3:19" ht="15" customHeight="1">
      <c r="C50" s="138" t="s">
        <v>43</v>
      </c>
      <c r="D50" s="138"/>
      <c r="E50" s="138"/>
      <c r="F50" s="138"/>
      <c r="G50" s="138"/>
      <c r="H50" s="138"/>
      <c r="N50" s="138" t="s">
        <v>43</v>
      </c>
      <c r="O50" s="138"/>
      <c r="P50" s="138"/>
      <c r="Q50" s="138"/>
      <c r="R50" s="138"/>
      <c r="S50" s="138"/>
    </row>
    <row r="51" spans="3:19">
      <c r="C51" s="137"/>
      <c r="D51" s="137"/>
      <c r="E51" s="137"/>
      <c r="F51" s="137"/>
      <c r="G51" s="137"/>
      <c r="H51" s="137"/>
      <c r="N51" s="137"/>
      <c r="O51" s="137"/>
      <c r="P51" s="137"/>
      <c r="Q51" s="137"/>
      <c r="R51" s="137"/>
      <c r="S51" s="137"/>
    </row>
    <row r="52" spans="3:19" ht="15" customHeight="1"/>
  </sheetData>
  <mergeCells count="212">
    <mergeCell ref="F33:F35"/>
    <mergeCell ref="E15:E17"/>
    <mergeCell ref="E18:E20"/>
    <mergeCell ref="E21:E23"/>
    <mergeCell ref="F30:F32"/>
    <mergeCell ref="F18:F20"/>
    <mergeCell ref="E30:E32"/>
    <mergeCell ref="E33:E35"/>
    <mergeCell ref="B42:D42"/>
    <mergeCell ref="B18:B20"/>
    <mergeCell ref="C22:D22"/>
    <mergeCell ref="C23:D23"/>
    <mergeCell ref="C15:D15"/>
    <mergeCell ref="C16:D16"/>
    <mergeCell ref="A21:B23"/>
    <mergeCell ref="A9:A20"/>
    <mergeCell ref="C10:D10"/>
    <mergeCell ref="C11:D11"/>
    <mergeCell ref="C12:D12"/>
    <mergeCell ref="C13:D13"/>
    <mergeCell ref="C14:D14"/>
    <mergeCell ref="E9:E11"/>
    <mergeCell ref="P42:Q42"/>
    <mergeCell ref="M42:O42"/>
    <mergeCell ref="N51:S51"/>
    <mergeCell ref="M41:O41"/>
    <mergeCell ref="N49:S49"/>
    <mergeCell ref="N50:S50"/>
    <mergeCell ref="B41:D41"/>
    <mergeCell ref="C51:H51"/>
    <mergeCell ref="C49:H49"/>
    <mergeCell ref="C50:H50"/>
    <mergeCell ref="E42:F42"/>
    <mergeCell ref="A44:J44"/>
    <mergeCell ref="A45:J47"/>
    <mergeCell ref="R33:R35"/>
    <mergeCell ref="S33:S35"/>
    <mergeCell ref="T33:T35"/>
    <mergeCell ref="N34:O34"/>
    <mergeCell ref="N35:O35"/>
    <mergeCell ref="L27:L35"/>
    <mergeCell ref="M27:M29"/>
    <mergeCell ref="M30:M32"/>
    <mergeCell ref="M33:M35"/>
    <mergeCell ref="N33:O33"/>
    <mergeCell ref="P33:P35"/>
    <mergeCell ref="Q33:Q35"/>
    <mergeCell ref="R30:R32"/>
    <mergeCell ref="S30:S32"/>
    <mergeCell ref="T30:T32"/>
    <mergeCell ref="N31:O31"/>
    <mergeCell ref="N32:O32"/>
    <mergeCell ref="R27:R29"/>
    <mergeCell ref="S27:S29"/>
    <mergeCell ref="Q27:Q29"/>
    <mergeCell ref="N30:O30"/>
    <mergeCell ref="P30:P32"/>
    <mergeCell ref="Q30:Q32"/>
    <mergeCell ref="S21:S23"/>
    <mergeCell ref="T21:T23"/>
    <mergeCell ref="N22:O22"/>
    <mergeCell ref="N23:O23"/>
    <mergeCell ref="T27:T29"/>
    <mergeCell ref="N28:O28"/>
    <mergeCell ref="N29:O29"/>
    <mergeCell ref="N27:O27"/>
    <mergeCell ref="P27:P29"/>
    <mergeCell ref="N24:O24"/>
    <mergeCell ref="P24:P26"/>
    <mergeCell ref="Q24:Q26"/>
    <mergeCell ref="R24:R26"/>
    <mergeCell ref="S24:S26"/>
    <mergeCell ref="T24:T26"/>
    <mergeCell ref="N25:O25"/>
    <mergeCell ref="N26:O26"/>
    <mergeCell ref="N21:O21"/>
    <mergeCell ref="P21:P23"/>
    <mergeCell ref="Q21:Q23"/>
    <mergeCell ref="B8:C8"/>
    <mergeCell ref="F15:F17"/>
    <mergeCell ref="C20:D20"/>
    <mergeCell ref="N18:O18"/>
    <mergeCell ref="N19:O19"/>
    <mergeCell ref="J9:J11"/>
    <mergeCell ref="A27:A35"/>
    <mergeCell ref="B33:B35"/>
    <mergeCell ref="C33:D33"/>
    <mergeCell ref="C34:D34"/>
    <mergeCell ref="C35:D35"/>
    <mergeCell ref="B30:B32"/>
    <mergeCell ref="C27:D27"/>
    <mergeCell ref="C28:D28"/>
    <mergeCell ref="C29:D29"/>
    <mergeCell ref="C30:D30"/>
    <mergeCell ref="C31:D31"/>
    <mergeCell ref="C32:D32"/>
    <mergeCell ref="B27:B29"/>
    <mergeCell ref="J27:J29"/>
    <mergeCell ref="J30:J32"/>
    <mergeCell ref="J33:J35"/>
    <mergeCell ref="F21:F23"/>
    <mergeCell ref="F27:F29"/>
    <mergeCell ref="M8:N8"/>
    <mergeCell ref="L9:L20"/>
    <mergeCell ref="M9:M11"/>
    <mergeCell ref="N9:O9"/>
    <mergeCell ref="P9:P11"/>
    <mergeCell ref="M12:M14"/>
    <mergeCell ref="N12:O12"/>
    <mergeCell ref="P12:P14"/>
    <mergeCell ref="M15:M17"/>
    <mergeCell ref="N15:O15"/>
    <mergeCell ref="P15:P17"/>
    <mergeCell ref="M18:M20"/>
    <mergeCell ref="P18:P20"/>
    <mergeCell ref="N13:O13"/>
    <mergeCell ref="N14:O14"/>
    <mergeCell ref="N10:O10"/>
    <mergeCell ref="N11:O11"/>
    <mergeCell ref="T12:T14"/>
    <mergeCell ref="Q9:Q11"/>
    <mergeCell ref="R9:R11"/>
    <mergeCell ref="S9:S11"/>
    <mergeCell ref="T9:T11"/>
    <mergeCell ref="T18:T20"/>
    <mergeCell ref="Q15:Q17"/>
    <mergeCell ref="R15:R17"/>
    <mergeCell ref="S15:S17"/>
    <mergeCell ref="T15:T17"/>
    <mergeCell ref="L2:P2"/>
    <mergeCell ref="Q2:R2"/>
    <mergeCell ref="C25:D25"/>
    <mergeCell ref="C26:D26"/>
    <mergeCell ref="C21:D21"/>
    <mergeCell ref="Q12:Q14"/>
    <mergeCell ref="R12:R14"/>
    <mergeCell ref="S12:S14"/>
    <mergeCell ref="Q18:Q20"/>
    <mergeCell ref="R18:R20"/>
    <mergeCell ref="S18:S20"/>
    <mergeCell ref="N16:O16"/>
    <mergeCell ref="N17:O17"/>
    <mergeCell ref="N20:O20"/>
    <mergeCell ref="L24:M26"/>
    <mergeCell ref="L21:M23"/>
    <mergeCell ref="R21:R23"/>
    <mergeCell ref="J12:J14"/>
    <mergeCell ref="J15:J17"/>
    <mergeCell ref="J18:J20"/>
    <mergeCell ref="J21:J23"/>
    <mergeCell ref="J24:J26"/>
    <mergeCell ref="H9:H11"/>
    <mergeCell ref="I9:I11"/>
    <mergeCell ref="H12:H14"/>
    <mergeCell ref="I12:I14"/>
    <mergeCell ref="G15:G17"/>
    <mergeCell ref="H15:H17"/>
    <mergeCell ref="I15:I17"/>
    <mergeCell ref="E27:E29"/>
    <mergeCell ref="G21:G23"/>
    <mergeCell ref="H21:H23"/>
    <mergeCell ref="F12:F14"/>
    <mergeCell ref="G12:G14"/>
    <mergeCell ref="E12:E14"/>
    <mergeCell ref="H2:J2"/>
    <mergeCell ref="B4:J4"/>
    <mergeCell ref="B6:J6"/>
    <mergeCell ref="I30:I32"/>
    <mergeCell ref="I33:I35"/>
    <mergeCell ref="G27:G29"/>
    <mergeCell ref="H27:H29"/>
    <mergeCell ref="I27:I29"/>
    <mergeCell ref="G30:G32"/>
    <mergeCell ref="H30:H32"/>
    <mergeCell ref="F24:F26"/>
    <mergeCell ref="G24:G26"/>
    <mergeCell ref="H24:H26"/>
    <mergeCell ref="I24:I26"/>
    <mergeCell ref="F9:F11"/>
    <mergeCell ref="C18:D18"/>
    <mergeCell ref="C19:D19"/>
    <mergeCell ref="A24:B26"/>
    <mergeCell ref="C24:D24"/>
    <mergeCell ref="C17:D17"/>
    <mergeCell ref="B15:B17"/>
    <mergeCell ref="B9:B11"/>
    <mergeCell ref="B12:B14"/>
    <mergeCell ref="C9:D9"/>
    <mergeCell ref="U27:U29"/>
    <mergeCell ref="U30:U32"/>
    <mergeCell ref="U33:U35"/>
    <mergeCell ref="L44:U44"/>
    <mergeCell ref="L45:U47"/>
    <mergeCell ref="F2:G2"/>
    <mergeCell ref="A2:E2"/>
    <mergeCell ref="G33:G35"/>
    <mergeCell ref="H33:H35"/>
    <mergeCell ref="I21:I23"/>
    <mergeCell ref="S2:U2"/>
    <mergeCell ref="M4:U4"/>
    <mergeCell ref="M6:U6"/>
    <mergeCell ref="U9:U11"/>
    <mergeCell ref="U12:U14"/>
    <mergeCell ref="U15:U17"/>
    <mergeCell ref="U18:U20"/>
    <mergeCell ref="U21:U23"/>
    <mergeCell ref="U24:U26"/>
    <mergeCell ref="G9:G11"/>
    <mergeCell ref="G18:G20"/>
    <mergeCell ref="H18:H20"/>
    <mergeCell ref="I18:I20"/>
    <mergeCell ref="E24:E26"/>
  </mergeCells>
  <conditionalFormatting sqref="E41:I41 E42 G42:I42">
    <cfRule type="dataBar" priority="10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{9D93F5CB-D1FA-4230-9A0F-D6F7C574B19F}</x14:id>
        </ext>
      </extLst>
    </cfRule>
    <cfRule type="cellIs" dxfId="9" priority="11" operator="greaterThan">
      <formula>0</formula>
    </cfRule>
    <cfRule type="colorScale" priority="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R42:U42 P42 P41:U41">
    <cfRule type="dataBar" priority="7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{DB4E2B24-BB51-4C59-9EB4-BACC537ADAB6}</x14:id>
        </ext>
      </extLst>
    </cfRule>
    <cfRule type="cellIs" dxfId="8" priority="8" operator="greaterThan">
      <formula>0</formula>
    </cfRule>
    <cfRule type="colorScale" priority="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J41">
    <cfRule type="dataBar" priority="4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{384C3971-2B57-4007-A616-842421AA42EF}</x14:id>
        </ext>
      </extLst>
    </cfRule>
    <cfRule type="cellIs" dxfId="7" priority="5" operator="greaterThan">
      <formula>0</formula>
    </cfRule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P42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{9D93F5CB-D1FA-4230-9A0F-D6F7C574B19F}</x14:id>
        </ext>
      </extLst>
    </cfRule>
    <cfRule type="cellIs" dxfId="6" priority="2" operator="greaterThan">
      <formula>0</formula>
    </cfRule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25" right="0.25" top="0.43" bottom="0.27" header="0.3" footer="0.21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93F5CB-D1FA-4230-9A0F-D6F7C574B1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E41:I41 E42 G42:I42</xm:sqref>
        </x14:conditionalFormatting>
        <x14:conditionalFormatting xmlns:xm="http://schemas.microsoft.com/office/excel/2006/main">
          <x14:cfRule type="dataBar" id="{DB4E2B24-BB51-4C59-9EB4-BACC537AD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R42:U42 P42 P41:U41</xm:sqref>
        </x14:conditionalFormatting>
        <x14:conditionalFormatting xmlns:xm="http://schemas.microsoft.com/office/excel/2006/main">
          <x14:cfRule type="dataBar" id="{384C3971-2B57-4007-A616-842421AA42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opLeftCell="A22" zoomScale="115" zoomScaleNormal="115" workbookViewId="0">
      <selection activeCell="P42" sqref="P42:Q42"/>
    </sheetView>
  </sheetViews>
  <sheetFormatPr defaultRowHeight="14.25"/>
  <cols>
    <col min="1" max="1" width="24.5703125" style="1" customWidth="1"/>
    <col min="2" max="2" width="22" style="1" customWidth="1"/>
    <col min="3" max="3" width="9.42578125" style="1" customWidth="1"/>
    <col min="4" max="4" width="5.5703125" style="1" customWidth="1"/>
    <col min="5" max="9" width="5.5703125" style="1" bestFit="1" customWidth="1"/>
    <col min="10" max="10" width="6" style="1" customWidth="1"/>
    <col min="11" max="11" width="1.7109375" style="1" customWidth="1"/>
    <col min="12" max="12" width="24.5703125" style="1" customWidth="1"/>
    <col min="13" max="13" width="22" style="1" customWidth="1"/>
    <col min="14" max="14" width="9.42578125" style="1" customWidth="1"/>
    <col min="15" max="15" width="5.5703125" style="1" customWidth="1"/>
    <col min="16" max="20" width="5.5703125" style="1" bestFit="1" customWidth="1"/>
    <col min="21" max="21" width="5.5703125" style="1" customWidth="1"/>
    <col min="22" max="16384" width="9.140625" style="1"/>
  </cols>
  <sheetData>
    <row r="1" spans="1:21" ht="10.5" customHeight="1" thickBot="1"/>
    <row r="2" spans="1:21" ht="30.75" customHeight="1" thickBot="1">
      <c r="A2" s="60" t="s">
        <v>0</v>
      </c>
      <c r="B2" s="60"/>
      <c r="C2" s="60"/>
      <c r="D2" s="60"/>
      <c r="E2" s="60"/>
      <c r="F2" s="59" t="s">
        <v>49</v>
      </c>
      <c r="G2" s="59"/>
      <c r="H2" s="67" t="s">
        <v>72</v>
      </c>
      <c r="I2" s="68"/>
      <c r="J2" s="69"/>
      <c r="L2" s="98" t="s">
        <v>0</v>
      </c>
      <c r="M2" s="98"/>
      <c r="N2" s="98"/>
      <c r="O2" s="98"/>
      <c r="P2" s="98"/>
      <c r="Q2" s="59" t="s">
        <v>49</v>
      </c>
      <c r="R2" s="59"/>
      <c r="S2" s="67" t="s">
        <v>93</v>
      </c>
      <c r="T2" s="68"/>
      <c r="U2" s="69"/>
    </row>
    <row r="3" spans="1:21" ht="7.5" customHeight="1" thickBot="1"/>
    <row r="4" spans="1:21" ht="24" customHeight="1" thickBot="1">
      <c r="A4" s="3" t="s">
        <v>11</v>
      </c>
      <c r="B4" s="70" t="s">
        <v>64</v>
      </c>
      <c r="C4" s="71"/>
      <c r="D4" s="71"/>
      <c r="E4" s="71"/>
      <c r="F4" s="71"/>
      <c r="G4" s="71"/>
      <c r="H4" s="71"/>
      <c r="I4" s="71"/>
      <c r="J4" s="72"/>
      <c r="L4" s="3" t="s">
        <v>11</v>
      </c>
      <c r="M4" s="70" t="s">
        <v>64</v>
      </c>
      <c r="N4" s="71"/>
      <c r="O4" s="71"/>
      <c r="P4" s="71"/>
      <c r="Q4" s="71"/>
      <c r="R4" s="71"/>
      <c r="S4" s="71"/>
      <c r="T4" s="71"/>
      <c r="U4" s="72"/>
    </row>
    <row r="5" spans="1:21" ht="15" thickBot="1"/>
    <row r="6" spans="1:21" ht="24" customHeight="1" thickBot="1">
      <c r="A6" s="3" t="s">
        <v>10</v>
      </c>
      <c r="B6" s="70" t="s">
        <v>65</v>
      </c>
      <c r="C6" s="71"/>
      <c r="D6" s="71"/>
      <c r="E6" s="71"/>
      <c r="F6" s="71"/>
      <c r="G6" s="71"/>
      <c r="H6" s="71"/>
      <c r="I6" s="71"/>
      <c r="J6" s="72"/>
      <c r="L6" s="3" t="s">
        <v>10</v>
      </c>
      <c r="M6" s="70" t="s">
        <v>65</v>
      </c>
      <c r="N6" s="71"/>
      <c r="O6" s="71"/>
      <c r="P6" s="71"/>
      <c r="Q6" s="71"/>
      <c r="R6" s="71"/>
      <c r="S6" s="71"/>
      <c r="T6" s="71"/>
      <c r="U6" s="72"/>
    </row>
    <row r="7" spans="1:21" ht="15" thickBot="1"/>
    <row r="8" spans="1:21" ht="24" customHeight="1" thickBot="1">
      <c r="A8" s="4" t="s">
        <v>1</v>
      </c>
      <c r="B8" s="108" t="s">
        <v>14</v>
      </c>
      <c r="C8" s="109"/>
      <c r="D8" s="2" t="s">
        <v>12</v>
      </c>
      <c r="E8" s="29" t="s">
        <v>79</v>
      </c>
      <c r="F8" s="29" t="s">
        <v>80</v>
      </c>
      <c r="G8" s="30" t="s">
        <v>81</v>
      </c>
      <c r="H8" s="30" t="s">
        <v>82</v>
      </c>
      <c r="I8" s="30" t="s">
        <v>83</v>
      </c>
      <c r="J8" s="29" t="s">
        <v>84</v>
      </c>
      <c r="K8" s="38"/>
      <c r="L8" s="40" t="s">
        <v>1</v>
      </c>
      <c r="M8" s="108" t="s">
        <v>14</v>
      </c>
      <c r="N8" s="109"/>
      <c r="O8" s="2" t="s">
        <v>12</v>
      </c>
      <c r="P8" s="11">
        <v>602</v>
      </c>
      <c r="Q8" s="11">
        <v>557</v>
      </c>
      <c r="R8" s="28">
        <v>467</v>
      </c>
      <c r="S8" s="28">
        <v>736</v>
      </c>
      <c r="T8" s="28">
        <v>699</v>
      </c>
      <c r="U8" s="28" t="s">
        <v>106</v>
      </c>
    </row>
    <row r="9" spans="1:21" ht="16.5" customHeight="1">
      <c r="A9" s="110" t="s">
        <v>7</v>
      </c>
      <c r="B9" s="92" t="s">
        <v>61</v>
      </c>
      <c r="C9" s="76" t="s">
        <v>23</v>
      </c>
      <c r="D9" s="77"/>
      <c r="E9" s="73">
        <v>3</v>
      </c>
      <c r="F9" s="61">
        <v>3</v>
      </c>
      <c r="G9" s="61">
        <v>3</v>
      </c>
      <c r="H9" s="61">
        <v>3</v>
      </c>
      <c r="I9" s="64">
        <v>3</v>
      </c>
      <c r="J9" s="44">
        <v>3</v>
      </c>
      <c r="K9" s="27"/>
      <c r="L9" s="110" t="s">
        <v>7</v>
      </c>
      <c r="M9" s="92" t="s">
        <v>61</v>
      </c>
      <c r="N9" s="76" t="s">
        <v>23</v>
      </c>
      <c r="O9" s="77"/>
      <c r="P9" s="73">
        <v>3</v>
      </c>
      <c r="Q9" s="61">
        <v>3</v>
      </c>
      <c r="R9" s="61">
        <v>3</v>
      </c>
      <c r="S9" s="61">
        <v>3</v>
      </c>
      <c r="T9" s="64">
        <v>3</v>
      </c>
      <c r="U9" s="44">
        <v>2</v>
      </c>
    </row>
    <row r="10" spans="1:21" ht="16.5" customHeight="1">
      <c r="A10" s="111"/>
      <c r="B10" s="93"/>
      <c r="C10" s="78" t="s">
        <v>24</v>
      </c>
      <c r="D10" s="79"/>
      <c r="E10" s="74"/>
      <c r="F10" s="62"/>
      <c r="G10" s="62"/>
      <c r="H10" s="62"/>
      <c r="I10" s="65"/>
      <c r="J10" s="45"/>
      <c r="K10" s="27"/>
      <c r="L10" s="111"/>
      <c r="M10" s="93"/>
      <c r="N10" s="78" t="s">
        <v>24</v>
      </c>
      <c r="O10" s="79"/>
      <c r="P10" s="74"/>
      <c r="Q10" s="62"/>
      <c r="R10" s="62"/>
      <c r="S10" s="62"/>
      <c r="T10" s="65"/>
      <c r="U10" s="45"/>
    </row>
    <row r="11" spans="1:21" ht="16.5" customHeight="1" thickBot="1">
      <c r="A11" s="111"/>
      <c r="B11" s="94"/>
      <c r="C11" s="115" t="s">
        <v>25</v>
      </c>
      <c r="D11" s="116"/>
      <c r="E11" s="75"/>
      <c r="F11" s="63"/>
      <c r="G11" s="63"/>
      <c r="H11" s="63"/>
      <c r="I11" s="66"/>
      <c r="J11" s="46"/>
      <c r="K11" s="27"/>
      <c r="L11" s="111"/>
      <c r="M11" s="94"/>
      <c r="N11" s="115" t="s">
        <v>25</v>
      </c>
      <c r="O11" s="116"/>
      <c r="P11" s="75"/>
      <c r="Q11" s="63"/>
      <c r="R11" s="63"/>
      <c r="S11" s="63"/>
      <c r="T11" s="66"/>
      <c r="U11" s="46"/>
    </row>
    <row r="12" spans="1:21" ht="16.5" customHeight="1">
      <c r="A12" s="111"/>
      <c r="B12" s="95" t="s">
        <v>22</v>
      </c>
      <c r="C12" s="76" t="s">
        <v>23</v>
      </c>
      <c r="D12" s="77"/>
      <c r="E12" s="73">
        <v>3</v>
      </c>
      <c r="F12" s="61">
        <v>3</v>
      </c>
      <c r="G12" s="61">
        <v>3</v>
      </c>
      <c r="H12" s="61">
        <v>3</v>
      </c>
      <c r="I12" s="64">
        <v>3</v>
      </c>
      <c r="J12" s="44">
        <v>3</v>
      </c>
      <c r="K12" s="27"/>
      <c r="L12" s="111"/>
      <c r="M12" s="95" t="s">
        <v>22</v>
      </c>
      <c r="N12" s="76" t="s">
        <v>23</v>
      </c>
      <c r="O12" s="77"/>
      <c r="P12" s="73">
        <v>3</v>
      </c>
      <c r="Q12" s="61">
        <v>3</v>
      </c>
      <c r="R12" s="61">
        <v>3</v>
      </c>
      <c r="S12" s="61">
        <v>3</v>
      </c>
      <c r="T12" s="64">
        <v>3</v>
      </c>
      <c r="U12" s="44">
        <v>3</v>
      </c>
    </row>
    <row r="13" spans="1:21" ht="16.5" customHeight="1">
      <c r="A13" s="111"/>
      <c r="B13" s="96"/>
      <c r="C13" s="78" t="s">
        <v>26</v>
      </c>
      <c r="D13" s="79"/>
      <c r="E13" s="74"/>
      <c r="F13" s="62"/>
      <c r="G13" s="62"/>
      <c r="H13" s="62"/>
      <c r="I13" s="65"/>
      <c r="J13" s="45"/>
      <c r="K13" s="27"/>
      <c r="L13" s="111"/>
      <c r="M13" s="96"/>
      <c r="N13" s="78" t="s">
        <v>26</v>
      </c>
      <c r="O13" s="79"/>
      <c r="P13" s="74"/>
      <c r="Q13" s="62"/>
      <c r="R13" s="62"/>
      <c r="S13" s="62"/>
      <c r="T13" s="65"/>
      <c r="U13" s="45"/>
    </row>
    <row r="14" spans="1:21" ht="16.5" customHeight="1" thickBot="1">
      <c r="A14" s="111"/>
      <c r="B14" s="97"/>
      <c r="C14" s="115" t="s">
        <v>27</v>
      </c>
      <c r="D14" s="116"/>
      <c r="E14" s="75"/>
      <c r="F14" s="63"/>
      <c r="G14" s="63"/>
      <c r="H14" s="63"/>
      <c r="I14" s="66"/>
      <c r="J14" s="46"/>
      <c r="K14" s="27"/>
      <c r="L14" s="111"/>
      <c r="M14" s="97"/>
      <c r="N14" s="115" t="s">
        <v>27</v>
      </c>
      <c r="O14" s="116"/>
      <c r="P14" s="75"/>
      <c r="Q14" s="63"/>
      <c r="R14" s="63"/>
      <c r="S14" s="63"/>
      <c r="T14" s="66"/>
      <c r="U14" s="46"/>
    </row>
    <row r="15" spans="1:21" ht="16.5" customHeight="1">
      <c r="A15" s="111"/>
      <c r="B15" s="90" t="s">
        <v>2</v>
      </c>
      <c r="C15" s="76" t="s">
        <v>28</v>
      </c>
      <c r="D15" s="77"/>
      <c r="E15" s="73">
        <v>3</v>
      </c>
      <c r="F15" s="61">
        <v>3</v>
      </c>
      <c r="G15" s="61">
        <v>3</v>
      </c>
      <c r="H15" s="61">
        <v>3</v>
      </c>
      <c r="I15" s="64">
        <v>3</v>
      </c>
      <c r="J15" s="44">
        <v>3</v>
      </c>
      <c r="K15" s="27"/>
      <c r="L15" s="111"/>
      <c r="M15" s="90" t="s">
        <v>2</v>
      </c>
      <c r="N15" s="76" t="s">
        <v>28</v>
      </c>
      <c r="O15" s="77"/>
      <c r="P15" s="73">
        <v>3</v>
      </c>
      <c r="Q15" s="61">
        <v>3</v>
      </c>
      <c r="R15" s="61">
        <v>3</v>
      </c>
      <c r="S15" s="61">
        <v>3</v>
      </c>
      <c r="T15" s="64">
        <v>3</v>
      </c>
      <c r="U15" s="44">
        <v>3</v>
      </c>
    </row>
    <row r="16" spans="1:21" ht="16.5" customHeight="1">
      <c r="A16" s="111"/>
      <c r="B16" s="91"/>
      <c r="C16" s="78" t="s">
        <v>29</v>
      </c>
      <c r="D16" s="79"/>
      <c r="E16" s="74"/>
      <c r="F16" s="62"/>
      <c r="G16" s="62"/>
      <c r="H16" s="62"/>
      <c r="I16" s="65"/>
      <c r="J16" s="45"/>
      <c r="K16" s="27"/>
      <c r="L16" s="111"/>
      <c r="M16" s="91"/>
      <c r="N16" s="78" t="s">
        <v>29</v>
      </c>
      <c r="O16" s="79"/>
      <c r="P16" s="74"/>
      <c r="Q16" s="62"/>
      <c r="R16" s="62"/>
      <c r="S16" s="62"/>
      <c r="T16" s="65"/>
      <c r="U16" s="45"/>
    </row>
    <row r="17" spans="1:21" ht="16.5" customHeight="1" thickBot="1">
      <c r="A17" s="111"/>
      <c r="B17" s="91"/>
      <c r="C17" s="88" t="s">
        <v>30</v>
      </c>
      <c r="D17" s="89"/>
      <c r="E17" s="75"/>
      <c r="F17" s="63"/>
      <c r="G17" s="63"/>
      <c r="H17" s="63"/>
      <c r="I17" s="66"/>
      <c r="J17" s="46"/>
      <c r="K17" s="27"/>
      <c r="L17" s="111"/>
      <c r="M17" s="91"/>
      <c r="N17" s="88" t="s">
        <v>30</v>
      </c>
      <c r="O17" s="89"/>
      <c r="P17" s="75"/>
      <c r="Q17" s="63"/>
      <c r="R17" s="63"/>
      <c r="S17" s="63"/>
      <c r="T17" s="66"/>
      <c r="U17" s="46"/>
    </row>
    <row r="18" spans="1:21" ht="16.5" customHeight="1">
      <c r="A18" s="82"/>
      <c r="B18" s="95" t="s">
        <v>57</v>
      </c>
      <c r="C18" s="76" t="s">
        <v>58</v>
      </c>
      <c r="D18" s="77"/>
      <c r="E18" s="73">
        <v>3</v>
      </c>
      <c r="F18" s="61">
        <v>3</v>
      </c>
      <c r="G18" s="61">
        <v>3</v>
      </c>
      <c r="H18" s="61">
        <v>3</v>
      </c>
      <c r="I18" s="64">
        <v>3</v>
      </c>
      <c r="J18" s="44">
        <v>3</v>
      </c>
      <c r="K18" s="27"/>
      <c r="L18" s="111"/>
      <c r="M18" s="95" t="s">
        <v>57</v>
      </c>
      <c r="N18" s="76" t="s">
        <v>58</v>
      </c>
      <c r="O18" s="77"/>
      <c r="P18" s="73">
        <v>2</v>
      </c>
      <c r="Q18" s="61">
        <v>2</v>
      </c>
      <c r="R18" s="61">
        <v>2</v>
      </c>
      <c r="S18" s="61">
        <v>2</v>
      </c>
      <c r="T18" s="64">
        <v>2</v>
      </c>
      <c r="U18" s="44">
        <v>2</v>
      </c>
    </row>
    <row r="19" spans="1:21" ht="16.5" customHeight="1">
      <c r="A19" s="82"/>
      <c r="B19" s="113"/>
      <c r="C19" s="78" t="s">
        <v>59</v>
      </c>
      <c r="D19" s="79"/>
      <c r="E19" s="74"/>
      <c r="F19" s="62"/>
      <c r="G19" s="62"/>
      <c r="H19" s="62"/>
      <c r="I19" s="65"/>
      <c r="J19" s="45"/>
      <c r="K19" s="27"/>
      <c r="L19" s="111"/>
      <c r="M19" s="113"/>
      <c r="N19" s="78" t="s">
        <v>59</v>
      </c>
      <c r="O19" s="79"/>
      <c r="P19" s="74"/>
      <c r="Q19" s="62"/>
      <c r="R19" s="62"/>
      <c r="S19" s="62"/>
      <c r="T19" s="65"/>
      <c r="U19" s="45"/>
    </row>
    <row r="20" spans="1:21" ht="16.5" customHeight="1" thickBot="1">
      <c r="A20" s="84"/>
      <c r="B20" s="114"/>
      <c r="C20" s="88" t="s">
        <v>60</v>
      </c>
      <c r="D20" s="89"/>
      <c r="E20" s="75"/>
      <c r="F20" s="63"/>
      <c r="G20" s="63"/>
      <c r="H20" s="63"/>
      <c r="I20" s="66"/>
      <c r="J20" s="46"/>
      <c r="K20" s="27"/>
      <c r="L20" s="112"/>
      <c r="M20" s="114"/>
      <c r="N20" s="88" t="s">
        <v>60</v>
      </c>
      <c r="O20" s="89"/>
      <c r="P20" s="75"/>
      <c r="Q20" s="63"/>
      <c r="R20" s="63"/>
      <c r="S20" s="63"/>
      <c r="T20" s="66"/>
      <c r="U20" s="46"/>
    </row>
    <row r="21" spans="1:21" ht="16.5" customHeight="1">
      <c r="A21" s="80" t="s">
        <v>3</v>
      </c>
      <c r="B21" s="105"/>
      <c r="C21" s="103" t="s">
        <v>31</v>
      </c>
      <c r="D21" s="104"/>
      <c r="E21" s="73">
        <v>3</v>
      </c>
      <c r="F21" s="61">
        <v>3</v>
      </c>
      <c r="G21" s="61">
        <v>2</v>
      </c>
      <c r="H21" s="61">
        <v>3</v>
      </c>
      <c r="I21" s="64">
        <v>3</v>
      </c>
      <c r="J21" s="44">
        <v>3</v>
      </c>
      <c r="K21" s="27"/>
      <c r="L21" s="80" t="s">
        <v>3</v>
      </c>
      <c r="M21" s="105"/>
      <c r="N21" s="103" t="s">
        <v>31</v>
      </c>
      <c r="O21" s="104"/>
      <c r="P21" s="73">
        <v>3</v>
      </c>
      <c r="Q21" s="61">
        <v>3</v>
      </c>
      <c r="R21" s="61">
        <v>3</v>
      </c>
      <c r="S21" s="61">
        <v>3</v>
      </c>
      <c r="T21" s="64">
        <v>3</v>
      </c>
      <c r="U21" s="44">
        <v>2</v>
      </c>
    </row>
    <row r="22" spans="1:21" ht="16.5" customHeight="1">
      <c r="A22" s="82"/>
      <c r="B22" s="106"/>
      <c r="C22" s="123" t="s">
        <v>32</v>
      </c>
      <c r="D22" s="124"/>
      <c r="E22" s="74"/>
      <c r="F22" s="62"/>
      <c r="G22" s="62"/>
      <c r="H22" s="62"/>
      <c r="I22" s="65"/>
      <c r="J22" s="45"/>
      <c r="K22" s="27"/>
      <c r="L22" s="82"/>
      <c r="M22" s="106"/>
      <c r="N22" s="123" t="s">
        <v>32</v>
      </c>
      <c r="O22" s="124"/>
      <c r="P22" s="74"/>
      <c r="Q22" s="62"/>
      <c r="R22" s="62"/>
      <c r="S22" s="62"/>
      <c r="T22" s="65"/>
      <c r="U22" s="45"/>
    </row>
    <row r="23" spans="1:21" ht="16.5" customHeight="1" thickBot="1">
      <c r="A23" s="84"/>
      <c r="B23" s="107"/>
      <c r="C23" s="130" t="s">
        <v>33</v>
      </c>
      <c r="D23" s="131"/>
      <c r="E23" s="75"/>
      <c r="F23" s="63"/>
      <c r="G23" s="63"/>
      <c r="H23" s="63"/>
      <c r="I23" s="66"/>
      <c r="J23" s="46"/>
      <c r="K23" s="27"/>
      <c r="L23" s="84"/>
      <c r="M23" s="107"/>
      <c r="N23" s="130" t="s">
        <v>33</v>
      </c>
      <c r="O23" s="131"/>
      <c r="P23" s="75"/>
      <c r="Q23" s="63"/>
      <c r="R23" s="63"/>
      <c r="S23" s="63"/>
      <c r="T23" s="66"/>
      <c r="U23" s="46"/>
    </row>
    <row r="24" spans="1:21" ht="16.5" customHeight="1">
      <c r="A24" s="80" t="s">
        <v>8</v>
      </c>
      <c r="B24" s="81"/>
      <c r="C24" s="86" t="s">
        <v>34</v>
      </c>
      <c r="D24" s="87"/>
      <c r="E24" s="73">
        <v>3</v>
      </c>
      <c r="F24" s="61">
        <v>3</v>
      </c>
      <c r="G24" s="61">
        <v>3</v>
      </c>
      <c r="H24" s="61">
        <v>3</v>
      </c>
      <c r="I24" s="64">
        <v>3</v>
      </c>
      <c r="J24" s="44">
        <v>3</v>
      </c>
      <c r="K24" s="27"/>
      <c r="L24" s="80" t="s">
        <v>8</v>
      </c>
      <c r="M24" s="105"/>
      <c r="N24" s="86" t="s">
        <v>34</v>
      </c>
      <c r="O24" s="87"/>
      <c r="P24" s="73">
        <v>3</v>
      </c>
      <c r="Q24" s="61">
        <v>3</v>
      </c>
      <c r="R24" s="61">
        <v>3</v>
      </c>
      <c r="S24" s="61">
        <v>3</v>
      </c>
      <c r="T24" s="64">
        <v>3</v>
      </c>
      <c r="U24" s="44">
        <v>3</v>
      </c>
    </row>
    <row r="25" spans="1:21" ht="16.5" customHeight="1">
      <c r="A25" s="82"/>
      <c r="B25" s="83"/>
      <c r="C25" s="99" t="s">
        <v>35</v>
      </c>
      <c r="D25" s="100"/>
      <c r="E25" s="74"/>
      <c r="F25" s="62"/>
      <c r="G25" s="62"/>
      <c r="H25" s="62"/>
      <c r="I25" s="65"/>
      <c r="J25" s="45"/>
      <c r="K25" s="27"/>
      <c r="L25" s="82"/>
      <c r="M25" s="106"/>
      <c r="N25" s="99" t="s">
        <v>35</v>
      </c>
      <c r="O25" s="100"/>
      <c r="P25" s="74"/>
      <c r="Q25" s="62"/>
      <c r="R25" s="62"/>
      <c r="S25" s="62"/>
      <c r="T25" s="65"/>
      <c r="U25" s="45"/>
    </row>
    <row r="26" spans="1:21" ht="16.5" customHeight="1" thickBot="1">
      <c r="A26" s="84"/>
      <c r="B26" s="85"/>
      <c r="C26" s="101" t="s">
        <v>36</v>
      </c>
      <c r="D26" s="102"/>
      <c r="E26" s="75"/>
      <c r="F26" s="63"/>
      <c r="G26" s="63"/>
      <c r="H26" s="63"/>
      <c r="I26" s="66"/>
      <c r="J26" s="46"/>
      <c r="K26" s="27"/>
      <c r="L26" s="84"/>
      <c r="M26" s="107"/>
      <c r="N26" s="101" t="s">
        <v>36</v>
      </c>
      <c r="O26" s="102"/>
      <c r="P26" s="75"/>
      <c r="Q26" s="63"/>
      <c r="R26" s="63"/>
      <c r="S26" s="63"/>
      <c r="T26" s="66"/>
      <c r="U26" s="46"/>
    </row>
    <row r="27" spans="1:21" ht="16.5" customHeight="1">
      <c r="A27" s="110" t="s">
        <v>9</v>
      </c>
      <c r="B27" s="127" t="s">
        <v>4</v>
      </c>
      <c r="C27" s="121" t="s">
        <v>37</v>
      </c>
      <c r="D27" s="122"/>
      <c r="E27" s="73">
        <v>3</v>
      </c>
      <c r="F27" s="61">
        <v>3</v>
      </c>
      <c r="G27" s="61">
        <v>3</v>
      </c>
      <c r="H27" s="61">
        <v>3</v>
      </c>
      <c r="I27" s="64">
        <v>3</v>
      </c>
      <c r="J27" s="44">
        <v>3</v>
      </c>
      <c r="K27" s="27"/>
      <c r="L27" s="110" t="s">
        <v>9</v>
      </c>
      <c r="M27" s="127" t="s">
        <v>4</v>
      </c>
      <c r="N27" s="121" t="s">
        <v>37</v>
      </c>
      <c r="O27" s="122"/>
      <c r="P27" s="73">
        <v>3</v>
      </c>
      <c r="Q27" s="61">
        <v>3</v>
      </c>
      <c r="R27" s="61">
        <v>3</v>
      </c>
      <c r="S27" s="61">
        <v>3</v>
      </c>
      <c r="T27" s="64">
        <v>3</v>
      </c>
      <c r="U27" s="44">
        <v>3</v>
      </c>
    </row>
    <row r="28" spans="1:21" ht="16.5" customHeight="1">
      <c r="A28" s="111"/>
      <c r="B28" s="128"/>
      <c r="C28" s="123" t="s">
        <v>32</v>
      </c>
      <c r="D28" s="124"/>
      <c r="E28" s="74"/>
      <c r="F28" s="62"/>
      <c r="G28" s="62"/>
      <c r="H28" s="62"/>
      <c r="I28" s="65"/>
      <c r="J28" s="45"/>
      <c r="K28" s="27"/>
      <c r="L28" s="111"/>
      <c r="M28" s="128"/>
      <c r="N28" s="123" t="s">
        <v>32</v>
      </c>
      <c r="O28" s="124"/>
      <c r="P28" s="74"/>
      <c r="Q28" s="62"/>
      <c r="R28" s="62"/>
      <c r="S28" s="62"/>
      <c r="T28" s="65"/>
      <c r="U28" s="45"/>
    </row>
    <row r="29" spans="1:21" ht="16.5" customHeight="1" thickBot="1">
      <c r="A29" s="111"/>
      <c r="B29" s="129"/>
      <c r="C29" s="125" t="s">
        <v>33</v>
      </c>
      <c r="D29" s="126"/>
      <c r="E29" s="75"/>
      <c r="F29" s="63"/>
      <c r="G29" s="63"/>
      <c r="H29" s="63"/>
      <c r="I29" s="66"/>
      <c r="J29" s="46"/>
      <c r="K29" s="27"/>
      <c r="L29" s="111"/>
      <c r="M29" s="129"/>
      <c r="N29" s="125" t="s">
        <v>33</v>
      </c>
      <c r="O29" s="126"/>
      <c r="P29" s="75"/>
      <c r="Q29" s="63"/>
      <c r="R29" s="63"/>
      <c r="S29" s="63"/>
      <c r="T29" s="66"/>
      <c r="U29" s="46"/>
    </row>
    <row r="30" spans="1:21" ht="16.5" customHeight="1">
      <c r="A30" s="111"/>
      <c r="B30" s="90" t="s">
        <v>5</v>
      </c>
      <c r="C30" s="76" t="s">
        <v>38</v>
      </c>
      <c r="D30" s="77"/>
      <c r="E30" s="73">
        <v>3</v>
      </c>
      <c r="F30" s="61">
        <v>3</v>
      </c>
      <c r="G30" s="61">
        <v>3</v>
      </c>
      <c r="H30" s="61">
        <v>3</v>
      </c>
      <c r="I30" s="64">
        <v>3</v>
      </c>
      <c r="J30" s="44">
        <v>3</v>
      </c>
      <c r="K30" s="27"/>
      <c r="L30" s="111"/>
      <c r="M30" s="90" t="s">
        <v>5</v>
      </c>
      <c r="N30" s="76" t="s">
        <v>38</v>
      </c>
      <c r="O30" s="77"/>
      <c r="P30" s="73">
        <v>3</v>
      </c>
      <c r="Q30" s="61">
        <v>3</v>
      </c>
      <c r="R30" s="61">
        <v>3</v>
      </c>
      <c r="S30" s="61">
        <v>3</v>
      </c>
      <c r="T30" s="64">
        <v>3</v>
      </c>
      <c r="U30" s="44">
        <v>3</v>
      </c>
    </row>
    <row r="31" spans="1:21" ht="16.5" customHeight="1">
      <c r="A31" s="111"/>
      <c r="B31" s="91"/>
      <c r="C31" s="78" t="s">
        <v>32</v>
      </c>
      <c r="D31" s="79"/>
      <c r="E31" s="74"/>
      <c r="F31" s="62"/>
      <c r="G31" s="62"/>
      <c r="H31" s="62"/>
      <c r="I31" s="65"/>
      <c r="J31" s="45"/>
      <c r="K31" s="27"/>
      <c r="L31" s="111"/>
      <c r="M31" s="91"/>
      <c r="N31" s="78" t="s">
        <v>32</v>
      </c>
      <c r="O31" s="79"/>
      <c r="P31" s="74"/>
      <c r="Q31" s="62"/>
      <c r="R31" s="62"/>
      <c r="S31" s="62"/>
      <c r="T31" s="65"/>
      <c r="U31" s="45"/>
    </row>
    <row r="32" spans="1:21" ht="16.5" customHeight="1" thickBot="1">
      <c r="A32" s="111"/>
      <c r="B32" s="120"/>
      <c r="C32" s="88" t="s">
        <v>39</v>
      </c>
      <c r="D32" s="89"/>
      <c r="E32" s="75"/>
      <c r="F32" s="63"/>
      <c r="G32" s="63"/>
      <c r="H32" s="63"/>
      <c r="I32" s="66"/>
      <c r="J32" s="46"/>
      <c r="K32" s="27"/>
      <c r="L32" s="111"/>
      <c r="M32" s="120"/>
      <c r="N32" s="88" t="s">
        <v>39</v>
      </c>
      <c r="O32" s="89"/>
      <c r="P32" s="75"/>
      <c r="Q32" s="63"/>
      <c r="R32" s="63"/>
      <c r="S32" s="63"/>
      <c r="T32" s="66"/>
      <c r="U32" s="46"/>
    </row>
    <row r="33" spans="1:21" ht="16.5" customHeight="1">
      <c r="A33" s="111"/>
      <c r="B33" s="117" t="s">
        <v>6</v>
      </c>
      <c r="C33" s="76" t="s">
        <v>40</v>
      </c>
      <c r="D33" s="77"/>
      <c r="E33" s="73">
        <v>3</v>
      </c>
      <c r="F33" s="61">
        <v>3</v>
      </c>
      <c r="G33" s="61">
        <v>3</v>
      </c>
      <c r="H33" s="61">
        <v>3</v>
      </c>
      <c r="I33" s="64">
        <v>3</v>
      </c>
      <c r="J33" s="44">
        <v>3</v>
      </c>
      <c r="K33" s="27"/>
      <c r="L33" s="111"/>
      <c r="M33" s="117" t="s">
        <v>6</v>
      </c>
      <c r="N33" s="76" t="s">
        <v>40</v>
      </c>
      <c r="O33" s="77"/>
      <c r="P33" s="73">
        <v>3</v>
      </c>
      <c r="Q33" s="61">
        <v>3</v>
      </c>
      <c r="R33" s="61">
        <v>3</v>
      </c>
      <c r="S33" s="61">
        <v>3</v>
      </c>
      <c r="T33" s="64">
        <v>3</v>
      </c>
      <c r="U33" s="44">
        <v>3</v>
      </c>
    </row>
    <row r="34" spans="1:21" ht="16.5" customHeight="1">
      <c r="A34" s="111"/>
      <c r="B34" s="118"/>
      <c r="C34" s="78" t="s">
        <v>41</v>
      </c>
      <c r="D34" s="79"/>
      <c r="E34" s="74"/>
      <c r="F34" s="62"/>
      <c r="G34" s="62"/>
      <c r="H34" s="62"/>
      <c r="I34" s="65"/>
      <c r="J34" s="45"/>
      <c r="K34" s="27"/>
      <c r="L34" s="111"/>
      <c r="M34" s="118"/>
      <c r="N34" s="78" t="s">
        <v>41</v>
      </c>
      <c r="O34" s="79"/>
      <c r="P34" s="74"/>
      <c r="Q34" s="62"/>
      <c r="R34" s="62"/>
      <c r="S34" s="62"/>
      <c r="T34" s="65"/>
      <c r="U34" s="45"/>
    </row>
    <row r="35" spans="1:21" ht="16.5" customHeight="1" thickBot="1">
      <c r="A35" s="112"/>
      <c r="B35" s="119"/>
      <c r="C35" s="115" t="s">
        <v>42</v>
      </c>
      <c r="D35" s="116"/>
      <c r="E35" s="75"/>
      <c r="F35" s="63"/>
      <c r="G35" s="63"/>
      <c r="H35" s="63"/>
      <c r="I35" s="66"/>
      <c r="J35" s="46"/>
      <c r="K35" s="27"/>
      <c r="L35" s="112"/>
      <c r="M35" s="119"/>
      <c r="N35" s="115" t="s">
        <v>42</v>
      </c>
      <c r="O35" s="116"/>
      <c r="P35" s="75"/>
      <c r="Q35" s="63"/>
      <c r="R35" s="63"/>
      <c r="S35" s="63"/>
      <c r="T35" s="66"/>
      <c r="U35" s="46"/>
    </row>
    <row r="36" spans="1:21" ht="9" customHeight="1"/>
    <row r="37" spans="1:21" s="5" customFormat="1">
      <c r="A37" s="6" t="s">
        <v>15</v>
      </c>
      <c r="B37" s="6"/>
      <c r="C37" s="6"/>
      <c r="D37" s="7" t="s">
        <v>20</v>
      </c>
      <c r="E37" s="7">
        <f>SUM(E9:E20)/12*2</f>
        <v>2</v>
      </c>
      <c r="F37" s="7">
        <f t="shared" ref="F37:J37" si="0">SUM(F9:F20)/12*2</f>
        <v>2</v>
      </c>
      <c r="G37" s="7">
        <f t="shared" si="0"/>
        <v>2</v>
      </c>
      <c r="H37" s="7">
        <f t="shared" si="0"/>
        <v>2</v>
      </c>
      <c r="I37" s="7">
        <f t="shared" si="0"/>
        <v>2</v>
      </c>
      <c r="J37" s="7">
        <f t="shared" si="0"/>
        <v>2</v>
      </c>
      <c r="L37" s="6" t="s">
        <v>15</v>
      </c>
      <c r="M37" s="6"/>
      <c r="N37" s="6"/>
      <c r="O37" s="7" t="s">
        <v>20</v>
      </c>
      <c r="P37" s="7">
        <f>SUM(P9:P19)/12*2</f>
        <v>1.8333333333333333</v>
      </c>
      <c r="Q37" s="7">
        <f t="shared" ref="Q37:T37" si="1">SUM(Q9:Q19)/12*2</f>
        <v>1.8333333333333333</v>
      </c>
      <c r="R37" s="7">
        <f t="shared" si="1"/>
        <v>1.8333333333333333</v>
      </c>
      <c r="S37" s="7">
        <f t="shared" si="1"/>
        <v>1.8333333333333333</v>
      </c>
      <c r="T37" s="7">
        <f t="shared" si="1"/>
        <v>1.8333333333333333</v>
      </c>
      <c r="U37" s="7">
        <f>SUM(U9:U19)/12*2</f>
        <v>1.6666666666666667</v>
      </c>
    </row>
    <row r="38" spans="1:21" s="5" customFormat="1">
      <c r="A38" s="6" t="s">
        <v>16</v>
      </c>
      <c r="B38" s="6"/>
      <c r="C38" s="6"/>
      <c r="D38" s="7" t="s">
        <v>20</v>
      </c>
      <c r="E38" s="7">
        <f>SUM(E21)/3*2</f>
        <v>2</v>
      </c>
      <c r="F38" s="7">
        <f t="shared" ref="F38:J38" si="2">SUM(F21)/3*2</f>
        <v>2</v>
      </c>
      <c r="G38" s="7">
        <f t="shared" si="2"/>
        <v>1.3333333333333333</v>
      </c>
      <c r="H38" s="7">
        <f>SUM(H21)/3*2</f>
        <v>2</v>
      </c>
      <c r="I38" s="7">
        <f t="shared" si="2"/>
        <v>2</v>
      </c>
      <c r="J38" s="7">
        <f t="shared" si="2"/>
        <v>2</v>
      </c>
      <c r="L38" s="6" t="s">
        <v>16</v>
      </c>
      <c r="M38" s="6"/>
      <c r="N38" s="6"/>
      <c r="O38" s="7" t="s">
        <v>20</v>
      </c>
      <c r="P38" s="7">
        <f>SUM(P21)/3*2</f>
        <v>2</v>
      </c>
      <c r="Q38" s="7">
        <f t="shared" ref="Q38:T38" si="3">SUM(Q21)/3*2</f>
        <v>2</v>
      </c>
      <c r="R38" s="7">
        <f t="shared" si="3"/>
        <v>2</v>
      </c>
      <c r="S38" s="7">
        <f t="shared" si="3"/>
        <v>2</v>
      </c>
      <c r="T38" s="7">
        <f t="shared" si="3"/>
        <v>2</v>
      </c>
      <c r="U38" s="7">
        <f>SUM(U21)/3*2</f>
        <v>1.3333333333333333</v>
      </c>
    </row>
    <row r="39" spans="1:21" s="5" customFormat="1">
      <c r="A39" s="6" t="s">
        <v>17</v>
      </c>
      <c r="B39" s="6"/>
      <c r="C39" s="6"/>
      <c r="D39" s="7" t="s">
        <v>21</v>
      </c>
      <c r="E39" s="7">
        <f>SUM(E24)/3*3</f>
        <v>3</v>
      </c>
      <c r="F39" s="7">
        <f t="shared" ref="F39:J39" si="4">SUM(F24)/3*3</f>
        <v>3</v>
      </c>
      <c r="G39" s="7">
        <f t="shared" si="4"/>
        <v>3</v>
      </c>
      <c r="H39" s="7">
        <f t="shared" si="4"/>
        <v>3</v>
      </c>
      <c r="I39" s="7">
        <f t="shared" si="4"/>
        <v>3</v>
      </c>
      <c r="J39" s="7">
        <f t="shared" si="4"/>
        <v>3</v>
      </c>
      <c r="L39" s="6" t="s">
        <v>17</v>
      </c>
      <c r="M39" s="6"/>
      <c r="N39" s="6"/>
      <c r="O39" s="7" t="s">
        <v>21</v>
      </c>
      <c r="P39" s="7">
        <f>SUM(P24)/3*3</f>
        <v>3</v>
      </c>
      <c r="Q39" s="7">
        <f t="shared" ref="Q39:T39" si="5">SUM(Q24)/3*3</f>
        <v>3</v>
      </c>
      <c r="R39" s="7">
        <f t="shared" si="5"/>
        <v>3</v>
      </c>
      <c r="S39" s="7">
        <f t="shared" si="5"/>
        <v>3</v>
      </c>
      <c r="T39" s="7">
        <f t="shared" si="5"/>
        <v>3</v>
      </c>
      <c r="U39" s="7">
        <f>SUM(U24)/3*3</f>
        <v>3</v>
      </c>
    </row>
    <row r="40" spans="1:21" s="5" customFormat="1" ht="15" thickBot="1">
      <c r="A40" s="6" t="s">
        <v>18</v>
      </c>
      <c r="B40" s="6"/>
      <c r="C40" s="6"/>
      <c r="D40" s="7" t="s">
        <v>21</v>
      </c>
      <c r="E40" s="7">
        <f>SUM(E27:E35)/9*3</f>
        <v>3</v>
      </c>
      <c r="F40" s="7">
        <f t="shared" ref="F40:I40" si="6">SUM(F27:F35)/9*3</f>
        <v>3</v>
      </c>
      <c r="G40" s="7">
        <f t="shared" si="6"/>
        <v>3</v>
      </c>
      <c r="H40" s="7">
        <f t="shared" si="6"/>
        <v>3</v>
      </c>
      <c r="I40" s="7">
        <f t="shared" si="6"/>
        <v>3</v>
      </c>
      <c r="J40" s="7">
        <f>SUM(J27:J35)/9*3</f>
        <v>3</v>
      </c>
      <c r="L40" s="6" t="s">
        <v>18</v>
      </c>
      <c r="M40" s="6"/>
      <c r="N40" s="6"/>
      <c r="O40" s="7" t="s">
        <v>21</v>
      </c>
      <c r="P40" s="7">
        <f>SUM(P27:P35)/9*3</f>
        <v>3</v>
      </c>
      <c r="Q40" s="7">
        <f t="shared" ref="Q40:T40" si="7">SUM(Q27:Q35)/9*3</f>
        <v>3</v>
      </c>
      <c r="R40" s="7">
        <f t="shared" si="7"/>
        <v>3</v>
      </c>
      <c r="S40" s="7">
        <f t="shared" si="7"/>
        <v>3</v>
      </c>
      <c r="T40" s="7">
        <f t="shared" si="7"/>
        <v>3</v>
      </c>
      <c r="U40" s="7">
        <f>SUM(U27:U35)/9*3</f>
        <v>3</v>
      </c>
    </row>
    <row r="41" spans="1:21" ht="15" customHeight="1" thickBot="1">
      <c r="B41" s="134" t="s">
        <v>19</v>
      </c>
      <c r="C41" s="135"/>
      <c r="D41" s="135"/>
      <c r="E41" s="8">
        <f>SUM(E37:E40)</f>
        <v>10</v>
      </c>
      <c r="F41" s="8">
        <f t="shared" ref="F41:J41" si="8">SUM(F37:F40)</f>
        <v>10</v>
      </c>
      <c r="G41" s="8">
        <f t="shared" si="8"/>
        <v>9.3333333333333321</v>
      </c>
      <c r="H41" s="8">
        <f t="shared" si="8"/>
        <v>10</v>
      </c>
      <c r="I41" s="8">
        <f t="shared" si="8"/>
        <v>10</v>
      </c>
      <c r="J41" s="8">
        <f t="shared" si="8"/>
        <v>10</v>
      </c>
      <c r="K41" s="5"/>
      <c r="M41" s="134" t="s">
        <v>19</v>
      </c>
      <c r="N41" s="135"/>
      <c r="O41" s="135"/>
      <c r="P41" s="8">
        <f>SUM(P37:P40)</f>
        <v>9.8333333333333321</v>
      </c>
      <c r="Q41" s="8">
        <f t="shared" ref="Q41:T41" si="9">SUM(Q37:Q40)</f>
        <v>9.8333333333333321</v>
      </c>
      <c r="R41" s="8">
        <f t="shared" si="9"/>
        <v>9.8333333333333321</v>
      </c>
      <c r="S41" s="8">
        <f t="shared" si="9"/>
        <v>9.8333333333333321</v>
      </c>
      <c r="T41" s="8">
        <f t="shared" si="9"/>
        <v>9.8333333333333321</v>
      </c>
      <c r="U41" s="8">
        <f>SUM(U37:U40)</f>
        <v>9</v>
      </c>
    </row>
    <row r="42" spans="1:21" ht="15" customHeight="1" thickBot="1">
      <c r="B42" s="134" t="s">
        <v>56</v>
      </c>
      <c r="C42" s="135"/>
      <c r="D42" s="136"/>
      <c r="E42" s="132">
        <f>((100*SUM(E41:J41)/60))/100</f>
        <v>0.98888888888888882</v>
      </c>
      <c r="F42" s="133"/>
      <c r="G42" s="22"/>
      <c r="H42" s="22"/>
      <c r="I42" s="22"/>
      <c r="M42" s="134" t="s">
        <v>56</v>
      </c>
      <c r="N42" s="135"/>
      <c r="O42" s="136"/>
      <c r="P42" s="132">
        <f>((100*SUM(P41:U41)/60))/100</f>
        <v>0.96944444444444433</v>
      </c>
      <c r="Q42" s="133"/>
      <c r="R42" s="22"/>
      <c r="S42" s="22"/>
      <c r="T42" s="22"/>
      <c r="U42" s="22"/>
    </row>
    <row r="43" spans="1:21" ht="7.5" customHeight="1" thickBot="1"/>
    <row r="44" spans="1:21" ht="15.75" thickBot="1">
      <c r="A44" s="47" t="s">
        <v>44</v>
      </c>
      <c r="B44" s="48"/>
      <c r="C44" s="48"/>
      <c r="D44" s="48"/>
      <c r="E44" s="48"/>
      <c r="F44" s="48"/>
      <c r="G44" s="48"/>
      <c r="H44" s="48"/>
      <c r="I44" s="48"/>
      <c r="J44" s="49"/>
      <c r="L44" s="47" t="s">
        <v>44</v>
      </c>
      <c r="M44" s="48"/>
      <c r="N44" s="48"/>
      <c r="O44" s="48"/>
      <c r="P44" s="48"/>
      <c r="Q44" s="48"/>
      <c r="R44" s="48"/>
      <c r="S44" s="48"/>
      <c r="T44" s="48"/>
      <c r="U44" s="49"/>
    </row>
    <row r="45" spans="1:21" ht="15" customHeight="1">
      <c r="A45" s="139" t="s">
        <v>92</v>
      </c>
      <c r="B45" s="140"/>
      <c r="C45" s="140"/>
      <c r="D45" s="140"/>
      <c r="E45" s="140"/>
      <c r="F45" s="140"/>
      <c r="G45" s="140"/>
      <c r="H45" s="140"/>
      <c r="I45" s="140"/>
      <c r="J45" s="141"/>
      <c r="L45" s="50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5" customHeight="1">
      <c r="A46" s="142"/>
      <c r="B46" s="143"/>
      <c r="C46" s="143"/>
      <c r="D46" s="143"/>
      <c r="E46" s="143"/>
      <c r="F46" s="143"/>
      <c r="G46" s="143"/>
      <c r="H46" s="143"/>
      <c r="I46" s="143"/>
      <c r="J46" s="144"/>
      <c r="L46" s="53"/>
      <c r="M46" s="54"/>
      <c r="N46" s="54"/>
      <c r="O46" s="54"/>
      <c r="P46" s="54"/>
      <c r="Q46" s="54"/>
      <c r="R46" s="54"/>
      <c r="S46" s="54"/>
      <c r="T46" s="54"/>
      <c r="U46" s="55"/>
    </row>
    <row r="47" spans="1:21" ht="15" customHeight="1" thickBot="1">
      <c r="A47" s="145"/>
      <c r="B47" s="146"/>
      <c r="C47" s="146"/>
      <c r="D47" s="146"/>
      <c r="E47" s="146"/>
      <c r="F47" s="146"/>
      <c r="G47" s="146"/>
      <c r="H47" s="146"/>
      <c r="I47" s="146"/>
      <c r="J47" s="147"/>
      <c r="L47" s="56"/>
      <c r="M47" s="57"/>
      <c r="N47" s="57"/>
      <c r="O47" s="57"/>
      <c r="P47" s="57"/>
      <c r="Q47" s="57"/>
      <c r="R47" s="57"/>
      <c r="S47" s="57"/>
      <c r="T47" s="57"/>
      <c r="U47" s="58"/>
    </row>
    <row r="48" spans="1:21" ht="9" customHeight="1"/>
    <row r="49" spans="3:19">
      <c r="C49" s="138" t="s">
        <v>13</v>
      </c>
      <c r="D49" s="138"/>
      <c r="E49" s="138"/>
      <c r="F49" s="138"/>
      <c r="G49" s="138"/>
      <c r="H49" s="138"/>
      <c r="N49" s="138" t="s">
        <v>13</v>
      </c>
      <c r="O49" s="138"/>
      <c r="P49" s="138"/>
      <c r="Q49" s="138"/>
      <c r="R49" s="138"/>
      <c r="S49" s="138"/>
    </row>
    <row r="50" spans="3:19" ht="15" customHeight="1">
      <c r="C50" s="138" t="s">
        <v>43</v>
      </c>
      <c r="D50" s="138"/>
      <c r="E50" s="138"/>
      <c r="F50" s="138"/>
      <c r="G50" s="138"/>
      <c r="H50" s="138"/>
      <c r="N50" s="138" t="s">
        <v>43</v>
      </c>
      <c r="O50" s="138"/>
      <c r="P50" s="138"/>
      <c r="Q50" s="138"/>
      <c r="R50" s="138"/>
      <c r="S50" s="138"/>
    </row>
    <row r="51" spans="3:19">
      <c r="C51" s="137"/>
      <c r="D51" s="137"/>
      <c r="E51" s="137"/>
      <c r="F51" s="137"/>
      <c r="G51" s="137"/>
      <c r="H51" s="137"/>
      <c r="N51" s="137"/>
      <c r="O51" s="137"/>
      <c r="P51" s="137"/>
      <c r="Q51" s="137"/>
      <c r="R51" s="137"/>
      <c r="S51" s="137"/>
    </row>
    <row r="52" spans="3:19" ht="15" customHeight="1"/>
  </sheetData>
  <mergeCells count="212">
    <mergeCell ref="L21:M23"/>
    <mergeCell ref="N21:O21"/>
    <mergeCell ref="P21:P23"/>
    <mergeCell ref="Q21:Q23"/>
    <mergeCell ref="R21:R23"/>
    <mergeCell ref="N31:O31"/>
    <mergeCell ref="N32:O32"/>
    <mergeCell ref="R27:R29"/>
    <mergeCell ref="T33:T35"/>
    <mergeCell ref="N34:O34"/>
    <mergeCell ref="N35:O35"/>
    <mergeCell ref="L27:L35"/>
    <mergeCell ref="M27:M29"/>
    <mergeCell ref="M30:M32"/>
    <mergeCell ref="M33:M35"/>
    <mergeCell ref="N33:O33"/>
    <mergeCell ref="P33:P35"/>
    <mergeCell ref="T30:T32"/>
    <mergeCell ref="S27:S29"/>
    <mergeCell ref="T27:T29"/>
    <mergeCell ref="N28:O28"/>
    <mergeCell ref="N29:O29"/>
    <mergeCell ref="N27:O27"/>
    <mergeCell ref="P27:P29"/>
    <mergeCell ref="J24:J26"/>
    <mergeCell ref="J27:J29"/>
    <mergeCell ref="J30:J32"/>
    <mergeCell ref="J33:J35"/>
    <mergeCell ref="M42:O42"/>
    <mergeCell ref="P42:Q42"/>
    <mergeCell ref="N51:S51"/>
    <mergeCell ref="M41:O41"/>
    <mergeCell ref="N49:S49"/>
    <mergeCell ref="N50:S50"/>
    <mergeCell ref="R33:R35"/>
    <mergeCell ref="S33:S35"/>
    <mergeCell ref="Q33:Q35"/>
    <mergeCell ref="R30:R32"/>
    <mergeCell ref="S30:S32"/>
    <mergeCell ref="Q27:Q29"/>
    <mergeCell ref="N30:O30"/>
    <mergeCell ref="P30:P32"/>
    <mergeCell ref="Q30:Q32"/>
    <mergeCell ref="L24:M26"/>
    <mergeCell ref="N24:O24"/>
    <mergeCell ref="A44:J44"/>
    <mergeCell ref="C51:H51"/>
    <mergeCell ref="C49:H49"/>
    <mergeCell ref="T24:T26"/>
    <mergeCell ref="N25:O25"/>
    <mergeCell ref="N26:O26"/>
    <mergeCell ref="R15:R17"/>
    <mergeCell ref="S15:S17"/>
    <mergeCell ref="T15:T17"/>
    <mergeCell ref="N16:O16"/>
    <mergeCell ref="N17:O17"/>
    <mergeCell ref="N15:O15"/>
    <mergeCell ref="P15:P17"/>
    <mergeCell ref="S21:S23"/>
    <mergeCell ref="T21:T23"/>
    <mergeCell ref="N22:O22"/>
    <mergeCell ref="N23:O23"/>
    <mergeCell ref="A2:E2"/>
    <mergeCell ref="B8:C8"/>
    <mergeCell ref="B12:B14"/>
    <mergeCell ref="J9:J11"/>
    <mergeCell ref="J12:J14"/>
    <mergeCell ref="J15:J17"/>
    <mergeCell ref="J18:J20"/>
    <mergeCell ref="B4:J4"/>
    <mergeCell ref="H2:J2"/>
    <mergeCell ref="B6:J6"/>
    <mergeCell ref="F2:G2"/>
    <mergeCell ref="G15:G17"/>
    <mergeCell ref="H15:H17"/>
    <mergeCell ref="I15:I17"/>
    <mergeCell ref="F18:F20"/>
    <mergeCell ref="G18:G20"/>
    <mergeCell ref="H18:H20"/>
    <mergeCell ref="I18:I20"/>
    <mergeCell ref="I9:I11"/>
    <mergeCell ref="H12:H14"/>
    <mergeCell ref="I12:I14"/>
    <mergeCell ref="H9:H11"/>
    <mergeCell ref="B9:B11"/>
    <mergeCell ref="A9:A20"/>
    <mergeCell ref="B41:D41"/>
    <mergeCell ref="E27:E29"/>
    <mergeCell ref="E30:E32"/>
    <mergeCell ref="E33:E35"/>
    <mergeCell ref="F27:F29"/>
    <mergeCell ref="F33:F35"/>
    <mergeCell ref="C50:H50"/>
    <mergeCell ref="B42:D42"/>
    <mergeCell ref="E42:F42"/>
    <mergeCell ref="F30:F32"/>
    <mergeCell ref="G33:G35"/>
    <mergeCell ref="H33:H35"/>
    <mergeCell ref="A45:J47"/>
    <mergeCell ref="I30:I32"/>
    <mergeCell ref="I33:I35"/>
    <mergeCell ref="G27:G29"/>
    <mergeCell ref="H27:H29"/>
    <mergeCell ref="I27:I29"/>
    <mergeCell ref="G30:G32"/>
    <mergeCell ref="H30:H32"/>
    <mergeCell ref="C18:D18"/>
    <mergeCell ref="B18:B20"/>
    <mergeCell ref="C22:D22"/>
    <mergeCell ref="C23:D23"/>
    <mergeCell ref="B30:B32"/>
    <mergeCell ref="C27:D27"/>
    <mergeCell ref="C28:D28"/>
    <mergeCell ref="C29:D29"/>
    <mergeCell ref="C30:D30"/>
    <mergeCell ref="C31:D31"/>
    <mergeCell ref="C32:D32"/>
    <mergeCell ref="A24:B26"/>
    <mergeCell ref="B27:B29"/>
    <mergeCell ref="C24:D24"/>
    <mergeCell ref="C25:D25"/>
    <mergeCell ref="C26:D26"/>
    <mergeCell ref="A27:A35"/>
    <mergeCell ref="B33:B35"/>
    <mergeCell ref="C33:D33"/>
    <mergeCell ref="C34:D34"/>
    <mergeCell ref="C35:D35"/>
    <mergeCell ref="C21:D21"/>
    <mergeCell ref="C11:D11"/>
    <mergeCell ref="C12:D12"/>
    <mergeCell ref="E12:E14"/>
    <mergeCell ref="F9:F11"/>
    <mergeCell ref="E9:E11"/>
    <mergeCell ref="C13:D13"/>
    <mergeCell ref="C14:D14"/>
    <mergeCell ref="G9:G11"/>
    <mergeCell ref="G12:G14"/>
    <mergeCell ref="C9:D9"/>
    <mergeCell ref="C10:D10"/>
    <mergeCell ref="F12:F14"/>
    <mergeCell ref="G21:G23"/>
    <mergeCell ref="S2:U2"/>
    <mergeCell ref="M4:U4"/>
    <mergeCell ref="M6:U6"/>
    <mergeCell ref="U9:U11"/>
    <mergeCell ref="U12:U14"/>
    <mergeCell ref="U15:U17"/>
    <mergeCell ref="U18:U20"/>
    <mergeCell ref="U21:U23"/>
    <mergeCell ref="H21:H23"/>
    <mergeCell ref="J21:J23"/>
    <mergeCell ref="M15:M17"/>
    <mergeCell ref="P18:P20"/>
    <mergeCell ref="S12:S14"/>
    <mergeCell ref="T12:T14"/>
    <mergeCell ref="N13:O13"/>
    <mergeCell ref="N14:O14"/>
    <mergeCell ref="Q9:Q11"/>
    <mergeCell ref="R9:R11"/>
    <mergeCell ref="S9:S11"/>
    <mergeCell ref="T9:T11"/>
    <mergeCell ref="N10:O10"/>
    <mergeCell ref="N11:O11"/>
    <mergeCell ref="N12:O12"/>
    <mergeCell ref="U24:U26"/>
    <mergeCell ref="Q12:Q14"/>
    <mergeCell ref="Q18:Q20"/>
    <mergeCell ref="L2:P2"/>
    <mergeCell ref="Q2:R2"/>
    <mergeCell ref="R12:R14"/>
    <mergeCell ref="R18:R20"/>
    <mergeCell ref="M8:N8"/>
    <mergeCell ref="L9:L20"/>
    <mergeCell ref="M9:M11"/>
    <mergeCell ref="N9:O9"/>
    <mergeCell ref="P9:P11"/>
    <mergeCell ref="M12:M14"/>
    <mergeCell ref="N18:O18"/>
    <mergeCell ref="N19:O19"/>
    <mergeCell ref="N20:O20"/>
    <mergeCell ref="P12:P14"/>
    <mergeCell ref="S18:S20"/>
    <mergeCell ref="T18:T20"/>
    <mergeCell ref="Q15:Q17"/>
    <mergeCell ref="P24:P26"/>
    <mergeCell ref="Q24:Q26"/>
    <mergeCell ref="R24:R26"/>
    <mergeCell ref="S24:S26"/>
    <mergeCell ref="U27:U29"/>
    <mergeCell ref="U30:U32"/>
    <mergeCell ref="U33:U35"/>
    <mergeCell ref="L44:U44"/>
    <mergeCell ref="L45:U47"/>
    <mergeCell ref="B15:B17"/>
    <mergeCell ref="C15:D15"/>
    <mergeCell ref="C16:D16"/>
    <mergeCell ref="C17:D17"/>
    <mergeCell ref="A21:B23"/>
    <mergeCell ref="C19:D19"/>
    <mergeCell ref="C20:D20"/>
    <mergeCell ref="E24:E26"/>
    <mergeCell ref="F24:F26"/>
    <mergeCell ref="G24:G26"/>
    <mergeCell ref="H24:H26"/>
    <mergeCell ref="I24:I26"/>
    <mergeCell ref="E15:E17"/>
    <mergeCell ref="E18:E20"/>
    <mergeCell ref="E21:E23"/>
    <mergeCell ref="F15:F17"/>
    <mergeCell ref="F21:F23"/>
    <mergeCell ref="I21:I23"/>
    <mergeCell ref="M18:M20"/>
  </mergeCells>
  <conditionalFormatting sqref="G42:I42 E42 E41:J41">
    <cfRule type="dataBar" priority="13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{C8BC7FF7-1500-4871-B942-DDC513F4F433}</x14:id>
        </ext>
      </extLst>
    </cfRule>
    <cfRule type="cellIs" dxfId="5" priority="14" operator="greaterThan">
      <formula>0</formula>
    </cfRule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R42:U42 P42 P41:U41">
    <cfRule type="dataBar" priority="4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{E93EAEE8-B5FE-4851-9C83-F6EC201088BF}</x14:id>
        </ext>
      </extLst>
    </cfRule>
    <cfRule type="cellIs" dxfId="4" priority="5" operator="greaterThan">
      <formula>0</formula>
    </cfRule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P42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{C8BC7FF7-1500-4871-B942-DDC513F4F433}</x14:id>
        </ext>
      </extLst>
    </cfRule>
    <cfRule type="cellIs" dxfId="3" priority="2" operator="greaterThan">
      <formula>0</formula>
    </cfRule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25" right="0.25" top="0.43" bottom="0.27" header="0.3" footer="0.21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BC7FF7-1500-4871-B942-DDC513F4F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G42:I42 E42 E41:J41</xm:sqref>
        </x14:conditionalFormatting>
        <x14:conditionalFormatting xmlns:xm="http://schemas.microsoft.com/office/excel/2006/main">
          <x14:cfRule type="dataBar" id="{E93EAEE8-B5FE-4851-9C83-F6EC20108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R42:U42 P42 P41:U41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opLeftCell="A16" zoomScale="115" zoomScaleNormal="115" workbookViewId="0">
      <selection activeCell="P42" sqref="P42:Q42"/>
    </sheetView>
  </sheetViews>
  <sheetFormatPr defaultRowHeight="14.25"/>
  <cols>
    <col min="1" max="1" width="24.5703125" style="1" customWidth="1"/>
    <col min="2" max="2" width="22" style="1" customWidth="1"/>
    <col min="3" max="3" width="9.42578125" style="1" customWidth="1"/>
    <col min="4" max="4" width="5.5703125" style="1" customWidth="1"/>
    <col min="5" max="9" width="5.5703125" style="1" bestFit="1" customWidth="1"/>
    <col min="10" max="10" width="5.28515625" style="1" customWidth="1"/>
    <col min="11" max="11" width="1.7109375" style="1" customWidth="1"/>
    <col min="12" max="12" width="24.5703125" style="1" customWidth="1"/>
    <col min="13" max="13" width="22" style="1" customWidth="1"/>
    <col min="14" max="14" width="9.42578125" style="1" customWidth="1"/>
    <col min="15" max="15" width="5.5703125" style="1" customWidth="1"/>
    <col min="16" max="20" width="5.5703125" style="1" bestFit="1" customWidth="1"/>
    <col min="21" max="21" width="5.5703125" style="1" customWidth="1"/>
    <col min="22" max="16384" width="9.140625" style="1"/>
  </cols>
  <sheetData>
    <row r="1" spans="1:21" ht="10.5" customHeight="1" thickBot="1"/>
    <row r="2" spans="1:21" ht="30.75" customHeight="1" thickBot="1">
      <c r="A2" s="60" t="s">
        <v>0</v>
      </c>
      <c r="B2" s="60"/>
      <c r="C2" s="60"/>
      <c r="D2" s="60"/>
      <c r="E2" s="60"/>
      <c r="F2" s="59" t="s">
        <v>49</v>
      </c>
      <c r="G2" s="59"/>
      <c r="H2" s="67" t="s">
        <v>72</v>
      </c>
      <c r="I2" s="68"/>
      <c r="J2" s="69"/>
      <c r="K2" s="33"/>
      <c r="L2" s="98" t="s">
        <v>0</v>
      </c>
      <c r="M2" s="98"/>
      <c r="N2" s="98"/>
      <c r="O2" s="98"/>
      <c r="P2" s="98"/>
      <c r="Q2" s="59" t="s">
        <v>49</v>
      </c>
      <c r="R2" s="59"/>
      <c r="S2" s="67" t="s">
        <v>93</v>
      </c>
      <c r="T2" s="68"/>
      <c r="U2" s="69"/>
    </row>
    <row r="3" spans="1:21" ht="7.5" customHeight="1" thickBot="1"/>
    <row r="4" spans="1:21" ht="24" customHeight="1" thickBot="1">
      <c r="A4" s="3" t="s">
        <v>11</v>
      </c>
      <c r="B4" s="70" t="s">
        <v>66</v>
      </c>
      <c r="C4" s="71"/>
      <c r="D4" s="71"/>
      <c r="E4" s="71"/>
      <c r="F4" s="71"/>
      <c r="G4" s="71"/>
      <c r="H4" s="71"/>
      <c r="I4" s="71"/>
      <c r="J4" s="72"/>
      <c r="K4" s="27"/>
      <c r="L4" s="3" t="s">
        <v>11</v>
      </c>
      <c r="M4" s="70" t="s">
        <v>66</v>
      </c>
      <c r="N4" s="71"/>
      <c r="O4" s="71"/>
      <c r="P4" s="71"/>
      <c r="Q4" s="71"/>
      <c r="R4" s="71"/>
      <c r="S4" s="71"/>
      <c r="T4" s="71"/>
      <c r="U4" s="72"/>
    </row>
    <row r="5" spans="1:21" ht="15" thickBot="1">
      <c r="K5" s="41"/>
    </row>
    <row r="6" spans="1:21" ht="24" customHeight="1" thickBot="1">
      <c r="A6" s="3" t="s">
        <v>10</v>
      </c>
      <c r="B6" s="70" t="s">
        <v>67</v>
      </c>
      <c r="C6" s="71"/>
      <c r="D6" s="71"/>
      <c r="E6" s="71"/>
      <c r="F6" s="71"/>
      <c r="G6" s="71"/>
      <c r="H6" s="71"/>
      <c r="I6" s="71"/>
      <c r="J6" s="72"/>
      <c r="K6" s="27"/>
      <c r="L6" s="3" t="s">
        <v>10</v>
      </c>
      <c r="M6" s="70" t="s">
        <v>67</v>
      </c>
      <c r="N6" s="71"/>
      <c r="O6" s="71"/>
      <c r="P6" s="71"/>
      <c r="Q6" s="71"/>
      <c r="R6" s="71"/>
      <c r="S6" s="71"/>
      <c r="T6" s="71"/>
      <c r="U6" s="72"/>
    </row>
    <row r="7" spans="1:21" ht="15" thickBot="1">
      <c r="K7" s="41"/>
    </row>
    <row r="8" spans="1:21" ht="24" customHeight="1" thickBot="1">
      <c r="A8" s="4" t="s">
        <v>1</v>
      </c>
      <c r="B8" s="108" t="s">
        <v>14</v>
      </c>
      <c r="C8" s="109"/>
      <c r="D8" s="2" t="s">
        <v>12</v>
      </c>
      <c r="E8" s="29" t="s">
        <v>85</v>
      </c>
      <c r="F8" s="29" t="s">
        <v>86</v>
      </c>
      <c r="G8" s="30" t="s">
        <v>89</v>
      </c>
      <c r="H8" s="30" t="s">
        <v>88</v>
      </c>
      <c r="I8" s="30" t="s">
        <v>90</v>
      </c>
      <c r="J8" s="29" t="s">
        <v>91</v>
      </c>
      <c r="K8" s="38"/>
      <c r="L8" s="37" t="s">
        <v>1</v>
      </c>
      <c r="M8" s="108" t="s">
        <v>14</v>
      </c>
      <c r="N8" s="109"/>
      <c r="O8" s="2" t="s">
        <v>12</v>
      </c>
      <c r="P8" s="11" t="s">
        <v>100</v>
      </c>
      <c r="Q8" s="11" t="s">
        <v>102</v>
      </c>
      <c r="R8" s="28" t="s">
        <v>101</v>
      </c>
      <c r="S8" s="28" t="s">
        <v>103</v>
      </c>
      <c r="T8" s="28" t="s">
        <v>104</v>
      </c>
      <c r="U8" s="43" t="s">
        <v>108</v>
      </c>
    </row>
    <row r="9" spans="1:21" ht="16.5" customHeight="1">
      <c r="A9" s="110" t="s">
        <v>7</v>
      </c>
      <c r="B9" s="92" t="s">
        <v>61</v>
      </c>
      <c r="C9" s="76" t="s">
        <v>23</v>
      </c>
      <c r="D9" s="77"/>
      <c r="E9" s="73">
        <v>3</v>
      </c>
      <c r="F9" s="61">
        <v>3</v>
      </c>
      <c r="G9" s="61">
        <v>3</v>
      </c>
      <c r="H9" s="61">
        <v>3</v>
      </c>
      <c r="I9" s="64">
        <v>3</v>
      </c>
      <c r="J9" s="44">
        <v>3</v>
      </c>
      <c r="K9" s="27"/>
      <c r="L9" s="110" t="s">
        <v>7</v>
      </c>
      <c r="M9" s="92" t="s">
        <v>61</v>
      </c>
      <c r="N9" s="76" t="s">
        <v>23</v>
      </c>
      <c r="O9" s="77"/>
      <c r="P9" s="73">
        <v>3</v>
      </c>
      <c r="Q9" s="61">
        <v>3</v>
      </c>
      <c r="R9" s="61">
        <v>3</v>
      </c>
      <c r="S9" s="61">
        <v>3</v>
      </c>
      <c r="T9" s="64">
        <v>3</v>
      </c>
      <c r="U9" s="44">
        <v>3</v>
      </c>
    </row>
    <row r="10" spans="1:21" ht="16.5" customHeight="1">
      <c r="A10" s="111"/>
      <c r="B10" s="93"/>
      <c r="C10" s="78" t="s">
        <v>24</v>
      </c>
      <c r="D10" s="79"/>
      <c r="E10" s="74"/>
      <c r="F10" s="62"/>
      <c r="G10" s="62"/>
      <c r="H10" s="62"/>
      <c r="I10" s="65"/>
      <c r="J10" s="45"/>
      <c r="K10" s="27"/>
      <c r="L10" s="111"/>
      <c r="M10" s="93"/>
      <c r="N10" s="78" t="s">
        <v>24</v>
      </c>
      <c r="O10" s="79"/>
      <c r="P10" s="74"/>
      <c r="Q10" s="62"/>
      <c r="R10" s="62"/>
      <c r="S10" s="62"/>
      <c r="T10" s="65"/>
      <c r="U10" s="45"/>
    </row>
    <row r="11" spans="1:21" ht="16.5" customHeight="1" thickBot="1">
      <c r="A11" s="111"/>
      <c r="B11" s="94"/>
      <c r="C11" s="115" t="s">
        <v>25</v>
      </c>
      <c r="D11" s="116"/>
      <c r="E11" s="75"/>
      <c r="F11" s="63"/>
      <c r="G11" s="63"/>
      <c r="H11" s="63"/>
      <c r="I11" s="66"/>
      <c r="J11" s="46"/>
      <c r="K11" s="27"/>
      <c r="L11" s="111"/>
      <c r="M11" s="94"/>
      <c r="N11" s="115" t="s">
        <v>25</v>
      </c>
      <c r="O11" s="116"/>
      <c r="P11" s="75"/>
      <c r="Q11" s="63"/>
      <c r="R11" s="63"/>
      <c r="S11" s="63"/>
      <c r="T11" s="66"/>
      <c r="U11" s="46"/>
    </row>
    <row r="12" spans="1:21" ht="16.5" customHeight="1">
      <c r="A12" s="111"/>
      <c r="B12" s="95" t="s">
        <v>22</v>
      </c>
      <c r="C12" s="76" t="s">
        <v>23</v>
      </c>
      <c r="D12" s="77"/>
      <c r="E12" s="73">
        <v>2</v>
      </c>
      <c r="F12" s="61">
        <v>3</v>
      </c>
      <c r="G12" s="61">
        <v>2</v>
      </c>
      <c r="H12" s="61">
        <v>3</v>
      </c>
      <c r="I12" s="64">
        <v>3</v>
      </c>
      <c r="J12" s="44">
        <v>3</v>
      </c>
      <c r="K12" s="27"/>
      <c r="L12" s="111"/>
      <c r="M12" s="95" t="s">
        <v>22</v>
      </c>
      <c r="N12" s="76" t="s">
        <v>23</v>
      </c>
      <c r="O12" s="77"/>
      <c r="P12" s="73">
        <v>3</v>
      </c>
      <c r="Q12" s="61">
        <v>3</v>
      </c>
      <c r="R12" s="61">
        <v>3</v>
      </c>
      <c r="S12" s="61">
        <v>3</v>
      </c>
      <c r="T12" s="64">
        <v>3</v>
      </c>
      <c r="U12" s="44">
        <v>3</v>
      </c>
    </row>
    <row r="13" spans="1:21" ht="16.5" customHeight="1">
      <c r="A13" s="111"/>
      <c r="B13" s="96"/>
      <c r="C13" s="78" t="s">
        <v>26</v>
      </c>
      <c r="D13" s="79"/>
      <c r="E13" s="74"/>
      <c r="F13" s="62"/>
      <c r="G13" s="62"/>
      <c r="H13" s="62"/>
      <c r="I13" s="65"/>
      <c r="J13" s="45"/>
      <c r="K13" s="27"/>
      <c r="L13" s="111"/>
      <c r="M13" s="96"/>
      <c r="N13" s="78" t="s">
        <v>26</v>
      </c>
      <c r="O13" s="79"/>
      <c r="P13" s="74"/>
      <c r="Q13" s="62"/>
      <c r="R13" s="62"/>
      <c r="S13" s="62"/>
      <c r="T13" s="65"/>
      <c r="U13" s="45"/>
    </row>
    <row r="14" spans="1:21" ht="16.5" customHeight="1" thickBot="1">
      <c r="A14" s="111"/>
      <c r="B14" s="97"/>
      <c r="C14" s="115" t="s">
        <v>27</v>
      </c>
      <c r="D14" s="116"/>
      <c r="E14" s="75"/>
      <c r="F14" s="63"/>
      <c r="G14" s="63"/>
      <c r="H14" s="63"/>
      <c r="I14" s="66"/>
      <c r="J14" s="46"/>
      <c r="K14" s="27"/>
      <c r="L14" s="111"/>
      <c r="M14" s="97"/>
      <c r="N14" s="115" t="s">
        <v>27</v>
      </c>
      <c r="O14" s="116"/>
      <c r="P14" s="75"/>
      <c r="Q14" s="63"/>
      <c r="R14" s="63"/>
      <c r="S14" s="63"/>
      <c r="T14" s="66"/>
      <c r="U14" s="46"/>
    </row>
    <row r="15" spans="1:21" ht="16.5" customHeight="1">
      <c r="A15" s="111"/>
      <c r="B15" s="90" t="s">
        <v>2</v>
      </c>
      <c r="C15" s="76" t="s">
        <v>28</v>
      </c>
      <c r="D15" s="77"/>
      <c r="E15" s="73">
        <v>3</v>
      </c>
      <c r="F15" s="61">
        <v>3</v>
      </c>
      <c r="G15" s="61">
        <v>3</v>
      </c>
      <c r="H15" s="61">
        <v>3</v>
      </c>
      <c r="I15" s="64">
        <v>3</v>
      </c>
      <c r="J15" s="44">
        <v>3</v>
      </c>
      <c r="K15" s="27"/>
      <c r="L15" s="111"/>
      <c r="M15" s="90" t="s">
        <v>2</v>
      </c>
      <c r="N15" s="76" t="s">
        <v>28</v>
      </c>
      <c r="O15" s="77"/>
      <c r="P15" s="73">
        <v>3</v>
      </c>
      <c r="Q15" s="61">
        <v>3</v>
      </c>
      <c r="R15" s="61">
        <v>3</v>
      </c>
      <c r="S15" s="61">
        <v>3</v>
      </c>
      <c r="T15" s="64">
        <v>3</v>
      </c>
      <c r="U15" s="44">
        <v>3</v>
      </c>
    </row>
    <row r="16" spans="1:21" ht="16.5" customHeight="1">
      <c r="A16" s="111"/>
      <c r="B16" s="91"/>
      <c r="C16" s="78" t="s">
        <v>29</v>
      </c>
      <c r="D16" s="79"/>
      <c r="E16" s="74"/>
      <c r="F16" s="62"/>
      <c r="G16" s="62"/>
      <c r="H16" s="62"/>
      <c r="I16" s="65"/>
      <c r="J16" s="45"/>
      <c r="K16" s="27"/>
      <c r="L16" s="111"/>
      <c r="M16" s="91"/>
      <c r="N16" s="78" t="s">
        <v>29</v>
      </c>
      <c r="O16" s="79"/>
      <c r="P16" s="74"/>
      <c r="Q16" s="62"/>
      <c r="R16" s="62"/>
      <c r="S16" s="62"/>
      <c r="T16" s="65"/>
      <c r="U16" s="45"/>
    </row>
    <row r="17" spans="1:21" ht="16.5" customHeight="1" thickBot="1">
      <c r="A17" s="111"/>
      <c r="B17" s="91"/>
      <c r="C17" s="88" t="s">
        <v>30</v>
      </c>
      <c r="D17" s="89"/>
      <c r="E17" s="75"/>
      <c r="F17" s="63"/>
      <c r="G17" s="63"/>
      <c r="H17" s="63"/>
      <c r="I17" s="66"/>
      <c r="J17" s="46"/>
      <c r="K17" s="27"/>
      <c r="L17" s="111"/>
      <c r="M17" s="91"/>
      <c r="N17" s="88" t="s">
        <v>30</v>
      </c>
      <c r="O17" s="89"/>
      <c r="P17" s="75"/>
      <c r="Q17" s="63"/>
      <c r="R17" s="63"/>
      <c r="S17" s="63"/>
      <c r="T17" s="66"/>
      <c r="U17" s="46"/>
    </row>
    <row r="18" spans="1:21" ht="16.5" customHeight="1">
      <c r="A18" s="82"/>
      <c r="B18" s="95" t="s">
        <v>57</v>
      </c>
      <c r="C18" s="76" t="s">
        <v>58</v>
      </c>
      <c r="D18" s="77"/>
      <c r="E18" s="73">
        <v>0</v>
      </c>
      <c r="F18" s="61">
        <v>3</v>
      </c>
      <c r="G18" s="61">
        <v>0</v>
      </c>
      <c r="H18" s="61">
        <v>0</v>
      </c>
      <c r="I18" s="64">
        <v>3</v>
      </c>
      <c r="J18" s="44">
        <v>3</v>
      </c>
      <c r="K18" s="27"/>
      <c r="L18" s="111"/>
      <c r="M18" s="95" t="s">
        <v>57</v>
      </c>
      <c r="N18" s="76" t="s">
        <v>58</v>
      </c>
      <c r="O18" s="77"/>
      <c r="P18" s="73">
        <v>2</v>
      </c>
      <c r="Q18" s="61">
        <v>2</v>
      </c>
      <c r="R18" s="61">
        <v>3</v>
      </c>
      <c r="S18" s="61">
        <v>3</v>
      </c>
      <c r="T18" s="64">
        <v>2</v>
      </c>
      <c r="U18" s="44">
        <v>3</v>
      </c>
    </row>
    <row r="19" spans="1:21" ht="16.5" customHeight="1">
      <c r="A19" s="82"/>
      <c r="B19" s="113"/>
      <c r="C19" s="78" t="s">
        <v>59</v>
      </c>
      <c r="D19" s="79"/>
      <c r="E19" s="74"/>
      <c r="F19" s="62"/>
      <c r="G19" s="62"/>
      <c r="H19" s="62"/>
      <c r="I19" s="65"/>
      <c r="J19" s="45"/>
      <c r="K19" s="27"/>
      <c r="L19" s="111"/>
      <c r="M19" s="113"/>
      <c r="N19" s="78" t="s">
        <v>59</v>
      </c>
      <c r="O19" s="79"/>
      <c r="P19" s="74"/>
      <c r="Q19" s="62"/>
      <c r="R19" s="62"/>
      <c r="S19" s="62"/>
      <c r="T19" s="65"/>
      <c r="U19" s="45"/>
    </row>
    <row r="20" spans="1:21" ht="16.5" customHeight="1" thickBot="1">
      <c r="A20" s="84"/>
      <c r="B20" s="114"/>
      <c r="C20" s="88" t="s">
        <v>60</v>
      </c>
      <c r="D20" s="89"/>
      <c r="E20" s="75"/>
      <c r="F20" s="63"/>
      <c r="G20" s="63"/>
      <c r="H20" s="63"/>
      <c r="I20" s="66"/>
      <c r="J20" s="46"/>
      <c r="K20" s="27"/>
      <c r="L20" s="112"/>
      <c r="M20" s="114"/>
      <c r="N20" s="88" t="s">
        <v>60</v>
      </c>
      <c r="O20" s="89"/>
      <c r="P20" s="75"/>
      <c r="Q20" s="63"/>
      <c r="R20" s="63"/>
      <c r="S20" s="63"/>
      <c r="T20" s="66"/>
      <c r="U20" s="46"/>
    </row>
    <row r="21" spans="1:21" ht="16.5" customHeight="1">
      <c r="A21" s="80" t="s">
        <v>3</v>
      </c>
      <c r="B21" s="105"/>
      <c r="C21" s="103" t="s">
        <v>31</v>
      </c>
      <c r="D21" s="104"/>
      <c r="E21" s="73">
        <v>3</v>
      </c>
      <c r="F21" s="61">
        <v>3</v>
      </c>
      <c r="G21" s="61">
        <v>3</v>
      </c>
      <c r="H21" s="61">
        <v>3</v>
      </c>
      <c r="I21" s="64">
        <v>3</v>
      </c>
      <c r="J21" s="44">
        <v>3</v>
      </c>
      <c r="K21" s="27"/>
      <c r="L21" s="80" t="s">
        <v>3</v>
      </c>
      <c r="M21" s="105"/>
      <c r="N21" s="103" t="s">
        <v>31</v>
      </c>
      <c r="O21" s="104"/>
      <c r="P21" s="73">
        <v>3</v>
      </c>
      <c r="Q21" s="61">
        <v>3</v>
      </c>
      <c r="R21" s="61">
        <v>3</v>
      </c>
      <c r="S21" s="61">
        <v>3</v>
      </c>
      <c r="T21" s="64">
        <v>3</v>
      </c>
      <c r="U21" s="44">
        <v>3</v>
      </c>
    </row>
    <row r="22" spans="1:21" ht="16.5" customHeight="1">
      <c r="A22" s="82"/>
      <c r="B22" s="106"/>
      <c r="C22" s="123" t="s">
        <v>32</v>
      </c>
      <c r="D22" s="124"/>
      <c r="E22" s="74"/>
      <c r="F22" s="62"/>
      <c r="G22" s="62"/>
      <c r="H22" s="62"/>
      <c r="I22" s="65"/>
      <c r="J22" s="45"/>
      <c r="K22" s="27"/>
      <c r="L22" s="82"/>
      <c r="M22" s="106"/>
      <c r="N22" s="123" t="s">
        <v>32</v>
      </c>
      <c r="O22" s="124"/>
      <c r="P22" s="74"/>
      <c r="Q22" s="62"/>
      <c r="R22" s="62"/>
      <c r="S22" s="62"/>
      <c r="T22" s="65"/>
      <c r="U22" s="45"/>
    </row>
    <row r="23" spans="1:21" ht="16.5" customHeight="1" thickBot="1">
      <c r="A23" s="84"/>
      <c r="B23" s="107"/>
      <c r="C23" s="130" t="s">
        <v>33</v>
      </c>
      <c r="D23" s="131"/>
      <c r="E23" s="75"/>
      <c r="F23" s="63"/>
      <c r="G23" s="63"/>
      <c r="H23" s="63"/>
      <c r="I23" s="66"/>
      <c r="J23" s="46"/>
      <c r="K23" s="27"/>
      <c r="L23" s="84"/>
      <c r="M23" s="107"/>
      <c r="N23" s="130" t="s">
        <v>33</v>
      </c>
      <c r="O23" s="131"/>
      <c r="P23" s="75"/>
      <c r="Q23" s="63"/>
      <c r="R23" s="63"/>
      <c r="S23" s="63"/>
      <c r="T23" s="66"/>
      <c r="U23" s="46"/>
    </row>
    <row r="24" spans="1:21" ht="16.5" customHeight="1">
      <c r="A24" s="80" t="s">
        <v>8</v>
      </c>
      <c r="B24" s="81"/>
      <c r="C24" s="86" t="s">
        <v>34</v>
      </c>
      <c r="D24" s="87"/>
      <c r="E24" s="73">
        <v>3</v>
      </c>
      <c r="F24" s="61">
        <v>3</v>
      </c>
      <c r="G24" s="61">
        <v>3</v>
      </c>
      <c r="H24" s="61">
        <v>3</v>
      </c>
      <c r="I24" s="64">
        <v>3</v>
      </c>
      <c r="J24" s="44">
        <v>3</v>
      </c>
      <c r="K24" s="27"/>
      <c r="L24" s="80" t="s">
        <v>8</v>
      </c>
      <c r="M24" s="105"/>
      <c r="N24" s="86" t="s">
        <v>34</v>
      </c>
      <c r="O24" s="87"/>
      <c r="P24" s="73">
        <v>3</v>
      </c>
      <c r="Q24" s="61">
        <v>3</v>
      </c>
      <c r="R24" s="61">
        <v>3</v>
      </c>
      <c r="S24" s="61">
        <v>3</v>
      </c>
      <c r="T24" s="64">
        <v>3</v>
      </c>
      <c r="U24" s="44">
        <v>3</v>
      </c>
    </row>
    <row r="25" spans="1:21" ht="16.5" customHeight="1">
      <c r="A25" s="82"/>
      <c r="B25" s="83"/>
      <c r="C25" s="99" t="s">
        <v>35</v>
      </c>
      <c r="D25" s="100"/>
      <c r="E25" s="74"/>
      <c r="F25" s="62"/>
      <c r="G25" s="62"/>
      <c r="H25" s="62"/>
      <c r="I25" s="65"/>
      <c r="J25" s="45"/>
      <c r="K25" s="27"/>
      <c r="L25" s="82"/>
      <c r="M25" s="106"/>
      <c r="N25" s="99" t="s">
        <v>35</v>
      </c>
      <c r="O25" s="100"/>
      <c r="P25" s="74"/>
      <c r="Q25" s="62"/>
      <c r="R25" s="62"/>
      <c r="S25" s="62"/>
      <c r="T25" s="65"/>
      <c r="U25" s="45"/>
    </row>
    <row r="26" spans="1:21" ht="16.5" customHeight="1" thickBot="1">
      <c r="A26" s="84"/>
      <c r="B26" s="85"/>
      <c r="C26" s="101" t="s">
        <v>36</v>
      </c>
      <c r="D26" s="102"/>
      <c r="E26" s="75"/>
      <c r="F26" s="63"/>
      <c r="G26" s="63"/>
      <c r="H26" s="63"/>
      <c r="I26" s="66"/>
      <c r="J26" s="46"/>
      <c r="K26" s="27"/>
      <c r="L26" s="84"/>
      <c r="M26" s="107"/>
      <c r="N26" s="101" t="s">
        <v>36</v>
      </c>
      <c r="O26" s="102"/>
      <c r="P26" s="75"/>
      <c r="Q26" s="63"/>
      <c r="R26" s="63"/>
      <c r="S26" s="63"/>
      <c r="T26" s="66"/>
      <c r="U26" s="46"/>
    </row>
    <row r="27" spans="1:21" ht="16.5" customHeight="1">
      <c r="A27" s="110" t="s">
        <v>9</v>
      </c>
      <c r="B27" s="127" t="s">
        <v>4</v>
      </c>
      <c r="C27" s="121" t="s">
        <v>37</v>
      </c>
      <c r="D27" s="122"/>
      <c r="E27" s="73">
        <v>3</v>
      </c>
      <c r="F27" s="61">
        <v>3</v>
      </c>
      <c r="G27" s="61">
        <v>3</v>
      </c>
      <c r="H27" s="61">
        <v>3</v>
      </c>
      <c r="I27" s="64">
        <v>3</v>
      </c>
      <c r="J27" s="44">
        <v>3</v>
      </c>
      <c r="K27" s="27"/>
      <c r="L27" s="110" t="s">
        <v>9</v>
      </c>
      <c r="M27" s="127" t="s">
        <v>4</v>
      </c>
      <c r="N27" s="121" t="s">
        <v>37</v>
      </c>
      <c r="O27" s="122"/>
      <c r="P27" s="73">
        <v>3</v>
      </c>
      <c r="Q27" s="61">
        <v>3</v>
      </c>
      <c r="R27" s="61">
        <v>3</v>
      </c>
      <c r="S27" s="61">
        <v>3</v>
      </c>
      <c r="T27" s="64">
        <v>3</v>
      </c>
      <c r="U27" s="44">
        <v>3</v>
      </c>
    </row>
    <row r="28" spans="1:21" ht="16.5" customHeight="1">
      <c r="A28" s="111"/>
      <c r="B28" s="128"/>
      <c r="C28" s="123" t="s">
        <v>32</v>
      </c>
      <c r="D28" s="124"/>
      <c r="E28" s="74"/>
      <c r="F28" s="62"/>
      <c r="G28" s="62"/>
      <c r="H28" s="62"/>
      <c r="I28" s="65"/>
      <c r="J28" s="45"/>
      <c r="K28" s="27"/>
      <c r="L28" s="111"/>
      <c r="M28" s="128"/>
      <c r="N28" s="123" t="s">
        <v>32</v>
      </c>
      <c r="O28" s="124"/>
      <c r="P28" s="74"/>
      <c r="Q28" s="62"/>
      <c r="R28" s="62"/>
      <c r="S28" s="62"/>
      <c r="T28" s="65"/>
      <c r="U28" s="45"/>
    </row>
    <row r="29" spans="1:21" ht="16.5" customHeight="1" thickBot="1">
      <c r="A29" s="111"/>
      <c r="B29" s="129"/>
      <c r="C29" s="125" t="s">
        <v>33</v>
      </c>
      <c r="D29" s="126"/>
      <c r="E29" s="75"/>
      <c r="F29" s="63"/>
      <c r="G29" s="63"/>
      <c r="H29" s="63"/>
      <c r="I29" s="66"/>
      <c r="J29" s="46"/>
      <c r="K29" s="27"/>
      <c r="L29" s="111"/>
      <c r="M29" s="129"/>
      <c r="N29" s="125" t="s">
        <v>33</v>
      </c>
      <c r="O29" s="126"/>
      <c r="P29" s="75"/>
      <c r="Q29" s="63"/>
      <c r="R29" s="63"/>
      <c r="S29" s="63"/>
      <c r="T29" s="66"/>
      <c r="U29" s="46"/>
    </row>
    <row r="30" spans="1:21" ht="16.5" customHeight="1">
      <c r="A30" s="111"/>
      <c r="B30" s="90" t="s">
        <v>5</v>
      </c>
      <c r="C30" s="76" t="s">
        <v>38</v>
      </c>
      <c r="D30" s="77"/>
      <c r="E30" s="73">
        <v>3</v>
      </c>
      <c r="F30" s="61">
        <v>3</v>
      </c>
      <c r="G30" s="61">
        <v>3</v>
      </c>
      <c r="H30" s="61">
        <v>3</v>
      </c>
      <c r="I30" s="64">
        <v>3</v>
      </c>
      <c r="J30" s="44">
        <v>3</v>
      </c>
      <c r="K30" s="27"/>
      <c r="L30" s="111"/>
      <c r="M30" s="90" t="s">
        <v>5</v>
      </c>
      <c r="N30" s="76" t="s">
        <v>38</v>
      </c>
      <c r="O30" s="77"/>
      <c r="P30" s="73">
        <v>3</v>
      </c>
      <c r="Q30" s="61">
        <v>3</v>
      </c>
      <c r="R30" s="61">
        <v>3</v>
      </c>
      <c r="S30" s="61">
        <v>3</v>
      </c>
      <c r="T30" s="64">
        <v>3</v>
      </c>
      <c r="U30" s="44">
        <v>3</v>
      </c>
    </row>
    <row r="31" spans="1:21" ht="16.5" customHeight="1">
      <c r="A31" s="111"/>
      <c r="B31" s="91"/>
      <c r="C31" s="78" t="s">
        <v>32</v>
      </c>
      <c r="D31" s="79"/>
      <c r="E31" s="74"/>
      <c r="F31" s="62"/>
      <c r="G31" s="62"/>
      <c r="H31" s="62"/>
      <c r="I31" s="65"/>
      <c r="J31" s="45"/>
      <c r="K31" s="27"/>
      <c r="L31" s="111"/>
      <c r="M31" s="91"/>
      <c r="N31" s="78" t="s">
        <v>32</v>
      </c>
      <c r="O31" s="79"/>
      <c r="P31" s="74"/>
      <c r="Q31" s="62"/>
      <c r="R31" s="62"/>
      <c r="S31" s="62"/>
      <c r="T31" s="65"/>
      <c r="U31" s="45"/>
    </row>
    <row r="32" spans="1:21" ht="16.5" customHeight="1" thickBot="1">
      <c r="A32" s="111"/>
      <c r="B32" s="120"/>
      <c r="C32" s="88" t="s">
        <v>39</v>
      </c>
      <c r="D32" s="89"/>
      <c r="E32" s="75"/>
      <c r="F32" s="63"/>
      <c r="G32" s="63"/>
      <c r="H32" s="63"/>
      <c r="I32" s="66"/>
      <c r="J32" s="46"/>
      <c r="K32" s="27"/>
      <c r="L32" s="111"/>
      <c r="M32" s="120"/>
      <c r="N32" s="88" t="s">
        <v>39</v>
      </c>
      <c r="O32" s="89"/>
      <c r="P32" s="75"/>
      <c r="Q32" s="63"/>
      <c r="R32" s="63"/>
      <c r="S32" s="63"/>
      <c r="T32" s="66"/>
      <c r="U32" s="46"/>
    </row>
    <row r="33" spans="1:21" ht="16.5" customHeight="1">
      <c r="A33" s="111"/>
      <c r="B33" s="117" t="s">
        <v>6</v>
      </c>
      <c r="C33" s="76" t="s">
        <v>40</v>
      </c>
      <c r="D33" s="77"/>
      <c r="E33" s="73">
        <v>3</v>
      </c>
      <c r="F33" s="61">
        <v>3</v>
      </c>
      <c r="G33" s="61">
        <v>3</v>
      </c>
      <c r="H33" s="61">
        <v>3</v>
      </c>
      <c r="I33" s="64">
        <v>3</v>
      </c>
      <c r="J33" s="44">
        <v>3</v>
      </c>
      <c r="K33" s="27"/>
      <c r="L33" s="111"/>
      <c r="M33" s="117" t="s">
        <v>6</v>
      </c>
      <c r="N33" s="76" t="s">
        <v>40</v>
      </c>
      <c r="O33" s="77"/>
      <c r="P33" s="73">
        <v>3</v>
      </c>
      <c r="Q33" s="61">
        <v>3</v>
      </c>
      <c r="R33" s="61">
        <v>3</v>
      </c>
      <c r="S33" s="61">
        <v>3</v>
      </c>
      <c r="T33" s="64">
        <v>3</v>
      </c>
      <c r="U33" s="44">
        <v>3</v>
      </c>
    </row>
    <row r="34" spans="1:21" ht="16.5" customHeight="1">
      <c r="A34" s="111"/>
      <c r="B34" s="118"/>
      <c r="C34" s="78" t="s">
        <v>41</v>
      </c>
      <c r="D34" s="79"/>
      <c r="E34" s="74"/>
      <c r="F34" s="62"/>
      <c r="G34" s="62"/>
      <c r="H34" s="62"/>
      <c r="I34" s="65"/>
      <c r="J34" s="45"/>
      <c r="K34" s="27"/>
      <c r="L34" s="111"/>
      <c r="M34" s="118"/>
      <c r="N34" s="78" t="s">
        <v>41</v>
      </c>
      <c r="O34" s="79"/>
      <c r="P34" s="74"/>
      <c r="Q34" s="62"/>
      <c r="R34" s="62"/>
      <c r="S34" s="62"/>
      <c r="T34" s="65"/>
      <c r="U34" s="45"/>
    </row>
    <row r="35" spans="1:21" ht="16.5" customHeight="1" thickBot="1">
      <c r="A35" s="112"/>
      <c r="B35" s="119"/>
      <c r="C35" s="115" t="s">
        <v>42</v>
      </c>
      <c r="D35" s="116"/>
      <c r="E35" s="75"/>
      <c r="F35" s="63"/>
      <c r="G35" s="63"/>
      <c r="H35" s="63"/>
      <c r="I35" s="66"/>
      <c r="J35" s="46"/>
      <c r="K35" s="27"/>
      <c r="L35" s="112"/>
      <c r="M35" s="119"/>
      <c r="N35" s="115" t="s">
        <v>42</v>
      </c>
      <c r="O35" s="116"/>
      <c r="P35" s="75"/>
      <c r="Q35" s="63"/>
      <c r="R35" s="63"/>
      <c r="S35" s="63"/>
      <c r="T35" s="66"/>
      <c r="U35" s="46"/>
    </row>
    <row r="36" spans="1:21" ht="9" customHeight="1"/>
    <row r="37" spans="1:21" s="5" customFormat="1">
      <c r="A37" s="6" t="s">
        <v>15</v>
      </c>
      <c r="B37" s="6"/>
      <c r="C37" s="6"/>
      <c r="D37" s="7" t="s">
        <v>20</v>
      </c>
      <c r="E37" s="7">
        <f>SUM(E9:E20)/12*2</f>
        <v>1.3333333333333333</v>
      </c>
      <c r="F37" s="7">
        <f t="shared" ref="F37:I37" si="0">SUM(F9:F20)/12*2</f>
        <v>2</v>
      </c>
      <c r="G37" s="7">
        <f t="shared" si="0"/>
        <v>1.3333333333333333</v>
      </c>
      <c r="H37" s="7">
        <f t="shared" si="0"/>
        <v>1.5</v>
      </c>
      <c r="I37" s="7">
        <f t="shared" si="0"/>
        <v>2</v>
      </c>
      <c r="J37" s="7">
        <f>SUM(J9:J20)/12*2</f>
        <v>2</v>
      </c>
      <c r="L37" s="6" t="s">
        <v>15</v>
      </c>
      <c r="M37" s="6"/>
      <c r="N37" s="6"/>
      <c r="O37" s="7" t="s">
        <v>20</v>
      </c>
      <c r="P37" s="7">
        <f>SUM(P9:P19)/12*2</f>
        <v>1.8333333333333333</v>
      </c>
      <c r="Q37" s="7">
        <f t="shared" ref="Q37:T37" si="1">SUM(Q9:Q19)/12*2</f>
        <v>1.8333333333333333</v>
      </c>
      <c r="R37" s="7">
        <f t="shared" si="1"/>
        <v>2</v>
      </c>
      <c r="S37" s="7">
        <f t="shared" si="1"/>
        <v>2</v>
      </c>
      <c r="T37" s="7">
        <f t="shared" si="1"/>
        <v>1.8333333333333333</v>
      </c>
      <c r="U37" s="7">
        <f>SUM(U9:U19)/12*2</f>
        <v>2</v>
      </c>
    </row>
    <row r="38" spans="1:21" s="5" customFormat="1">
      <c r="A38" s="6" t="s">
        <v>16</v>
      </c>
      <c r="B38" s="6"/>
      <c r="C38" s="6"/>
      <c r="D38" s="7" t="s">
        <v>20</v>
      </c>
      <c r="E38" s="7">
        <f>SUM(E21)/3*2</f>
        <v>2</v>
      </c>
      <c r="F38" s="7">
        <f t="shared" ref="F38:I38" si="2">SUM(F21)/3*2</f>
        <v>2</v>
      </c>
      <c r="G38" s="7">
        <f t="shared" si="2"/>
        <v>2</v>
      </c>
      <c r="H38" s="7">
        <f t="shared" si="2"/>
        <v>2</v>
      </c>
      <c r="I38" s="7">
        <f t="shared" si="2"/>
        <v>2</v>
      </c>
      <c r="J38" s="7">
        <f>SUM(J21)/3*2</f>
        <v>2</v>
      </c>
      <c r="L38" s="6" t="s">
        <v>16</v>
      </c>
      <c r="M38" s="6"/>
      <c r="N38" s="6"/>
      <c r="O38" s="7" t="s">
        <v>20</v>
      </c>
      <c r="P38" s="7">
        <f>SUM(P21)/3*2</f>
        <v>2</v>
      </c>
      <c r="Q38" s="7">
        <f t="shared" ref="Q38:T38" si="3">SUM(Q21)/3*2</f>
        <v>2</v>
      </c>
      <c r="R38" s="7">
        <f t="shared" si="3"/>
        <v>2</v>
      </c>
      <c r="S38" s="7">
        <f t="shared" si="3"/>
        <v>2</v>
      </c>
      <c r="T38" s="7">
        <f t="shared" si="3"/>
        <v>2</v>
      </c>
      <c r="U38" s="7">
        <f>SUM(U21)/3*2</f>
        <v>2</v>
      </c>
    </row>
    <row r="39" spans="1:21" s="5" customFormat="1">
      <c r="A39" s="6" t="s">
        <v>17</v>
      </c>
      <c r="B39" s="6"/>
      <c r="C39" s="6"/>
      <c r="D39" s="7" t="s">
        <v>21</v>
      </c>
      <c r="E39" s="7">
        <f>SUM(E24)/3*3</f>
        <v>3</v>
      </c>
      <c r="F39" s="7">
        <f t="shared" ref="F39:I39" si="4">SUM(F24)/3*3</f>
        <v>3</v>
      </c>
      <c r="G39" s="7">
        <f t="shared" si="4"/>
        <v>3</v>
      </c>
      <c r="H39" s="7">
        <f t="shared" si="4"/>
        <v>3</v>
      </c>
      <c r="I39" s="7">
        <f t="shared" si="4"/>
        <v>3</v>
      </c>
      <c r="J39" s="7">
        <f>SUM(J24)/3*3</f>
        <v>3</v>
      </c>
      <c r="L39" s="6" t="s">
        <v>17</v>
      </c>
      <c r="M39" s="6"/>
      <c r="N39" s="6"/>
      <c r="O39" s="7" t="s">
        <v>21</v>
      </c>
      <c r="P39" s="7">
        <f>SUM(P24)/3*3</f>
        <v>3</v>
      </c>
      <c r="Q39" s="7">
        <f t="shared" ref="Q39:T39" si="5">SUM(Q24)/3*3</f>
        <v>3</v>
      </c>
      <c r="R39" s="7">
        <f t="shared" si="5"/>
        <v>3</v>
      </c>
      <c r="S39" s="7">
        <f t="shared" si="5"/>
        <v>3</v>
      </c>
      <c r="T39" s="7">
        <f t="shared" si="5"/>
        <v>3</v>
      </c>
      <c r="U39" s="7">
        <f>SUM(U24)/3*3</f>
        <v>3</v>
      </c>
    </row>
    <row r="40" spans="1:21" s="5" customFormat="1" ht="15" thickBot="1">
      <c r="A40" s="6" t="s">
        <v>18</v>
      </c>
      <c r="B40" s="6"/>
      <c r="C40" s="6"/>
      <c r="D40" s="7" t="s">
        <v>21</v>
      </c>
      <c r="E40" s="7">
        <f>SUM(E27:E35)/9*3</f>
        <v>3</v>
      </c>
      <c r="F40" s="7">
        <f t="shared" ref="F40:I40" si="6">SUM(F27:F35)/9*3</f>
        <v>3</v>
      </c>
      <c r="G40" s="7">
        <f t="shared" si="6"/>
        <v>3</v>
      </c>
      <c r="H40" s="7">
        <f t="shared" si="6"/>
        <v>3</v>
      </c>
      <c r="I40" s="7">
        <f t="shared" si="6"/>
        <v>3</v>
      </c>
      <c r="J40" s="7">
        <f>SUM(J27:J35)/9*3</f>
        <v>3</v>
      </c>
      <c r="L40" s="6" t="s">
        <v>18</v>
      </c>
      <c r="M40" s="6"/>
      <c r="N40" s="6"/>
      <c r="O40" s="7" t="s">
        <v>21</v>
      </c>
      <c r="P40" s="7">
        <f>SUM(P27:P35)/9*3</f>
        <v>3</v>
      </c>
      <c r="Q40" s="7">
        <f t="shared" ref="Q40:T40" si="7">SUM(Q27:Q35)/9*3</f>
        <v>3</v>
      </c>
      <c r="R40" s="7">
        <f t="shared" si="7"/>
        <v>3</v>
      </c>
      <c r="S40" s="7">
        <f t="shared" si="7"/>
        <v>3</v>
      </c>
      <c r="T40" s="7">
        <f t="shared" si="7"/>
        <v>3</v>
      </c>
      <c r="U40" s="7">
        <f>SUM(U27:U35)/9*3</f>
        <v>3</v>
      </c>
    </row>
    <row r="41" spans="1:21" ht="15" customHeight="1" thickBot="1">
      <c r="B41" s="134" t="s">
        <v>19</v>
      </c>
      <c r="C41" s="135"/>
      <c r="D41" s="135"/>
      <c r="E41" s="8">
        <f>SUM(E37:E40)</f>
        <v>9.3333333333333321</v>
      </c>
      <c r="F41" s="8">
        <f t="shared" ref="F41:I41" si="8">SUM(F37:F40)</f>
        <v>10</v>
      </c>
      <c r="G41" s="8">
        <f t="shared" si="8"/>
        <v>9.3333333333333321</v>
      </c>
      <c r="H41" s="8">
        <f t="shared" si="8"/>
        <v>9.5</v>
      </c>
      <c r="I41" s="8">
        <f t="shared" si="8"/>
        <v>10</v>
      </c>
      <c r="J41" s="8">
        <v>10</v>
      </c>
      <c r="K41" s="22"/>
      <c r="M41" s="134" t="s">
        <v>19</v>
      </c>
      <c r="N41" s="135"/>
      <c r="O41" s="135"/>
      <c r="P41" s="8">
        <f>SUM(P37:P40)</f>
        <v>9.8333333333333321</v>
      </c>
      <c r="Q41" s="8">
        <f t="shared" ref="Q41:T41" si="9">SUM(Q37:Q40)</f>
        <v>9.8333333333333321</v>
      </c>
      <c r="R41" s="8">
        <f t="shared" si="9"/>
        <v>10</v>
      </c>
      <c r="S41" s="8">
        <f t="shared" si="9"/>
        <v>10</v>
      </c>
      <c r="T41" s="8">
        <f t="shared" si="9"/>
        <v>9.8333333333333321</v>
      </c>
      <c r="U41" s="8">
        <f>SUM(U37:U40)</f>
        <v>10</v>
      </c>
    </row>
    <row r="42" spans="1:21" ht="15" customHeight="1" thickBot="1">
      <c r="B42" s="134" t="s">
        <v>56</v>
      </c>
      <c r="C42" s="135"/>
      <c r="D42" s="136"/>
      <c r="E42" s="132">
        <f>((100*SUM(E41:J41)/60))/100</f>
        <v>0.96944444444444433</v>
      </c>
      <c r="F42" s="133"/>
      <c r="G42" s="22"/>
      <c r="H42" s="22"/>
      <c r="I42" s="22"/>
      <c r="M42" s="134" t="s">
        <v>56</v>
      </c>
      <c r="N42" s="135"/>
      <c r="O42" s="136"/>
      <c r="P42" s="132">
        <f>((100*SUM(P41:U41)/60))/100</f>
        <v>0.9916666666666667</v>
      </c>
      <c r="Q42" s="133"/>
      <c r="R42" s="22"/>
      <c r="S42" s="22"/>
      <c r="T42" s="22"/>
      <c r="U42" s="22"/>
    </row>
    <row r="43" spans="1:21" ht="7.5" customHeight="1" thickBot="1"/>
    <row r="44" spans="1:21" ht="15.75" thickBot="1">
      <c r="A44" s="47" t="s">
        <v>44</v>
      </c>
      <c r="B44" s="48"/>
      <c r="C44" s="48"/>
      <c r="D44" s="48"/>
      <c r="E44" s="48"/>
      <c r="F44" s="48"/>
      <c r="G44" s="48"/>
      <c r="H44" s="48"/>
      <c r="I44" s="48"/>
      <c r="J44" s="49"/>
      <c r="K44" s="34"/>
      <c r="L44" s="47" t="s">
        <v>44</v>
      </c>
      <c r="M44" s="48"/>
      <c r="N44" s="48"/>
      <c r="O44" s="48"/>
      <c r="P44" s="48"/>
      <c r="Q44" s="48"/>
      <c r="R44" s="48"/>
      <c r="S44" s="48"/>
      <c r="T44" s="48"/>
      <c r="U44" s="49"/>
    </row>
    <row r="45" spans="1:21" ht="15" customHeight="1">
      <c r="A45" s="50" t="s">
        <v>87</v>
      </c>
      <c r="B45" s="51"/>
      <c r="C45" s="51"/>
      <c r="D45" s="51"/>
      <c r="E45" s="51"/>
      <c r="F45" s="51"/>
      <c r="G45" s="51"/>
      <c r="H45" s="51"/>
      <c r="I45" s="51"/>
      <c r="J45" s="52"/>
      <c r="K45" s="31"/>
      <c r="L45" s="50" t="s">
        <v>105</v>
      </c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5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31"/>
      <c r="L46" s="53"/>
      <c r="M46" s="54"/>
      <c r="N46" s="54"/>
      <c r="O46" s="54"/>
      <c r="P46" s="54"/>
      <c r="Q46" s="54"/>
      <c r="R46" s="54"/>
      <c r="S46" s="54"/>
      <c r="T46" s="54"/>
      <c r="U46" s="55"/>
    </row>
    <row r="47" spans="1:21" ht="15" customHeight="1" thickBot="1">
      <c r="A47" s="56"/>
      <c r="B47" s="57"/>
      <c r="C47" s="57"/>
      <c r="D47" s="57"/>
      <c r="E47" s="57"/>
      <c r="F47" s="57"/>
      <c r="G47" s="57"/>
      <c r="H47" s="57"/>
      <c r="I47" s="57"/>
      <c r="J47" s="58"/>
      <c r="K47" s="32"/>
      <c r="L47" s="56"/>
      <c r="M47" s="57"/>
      <c r="N47" s="57"/>
      <c r="O47" s="57"/>
      <c r="P47" s="57"/>
      <c r="Q47" s="57"/>
      <c r="R47" s="57"/>
      <c r="S47" s="57"/>
      <c r="T47" s="57"/>
      <c r="U47" s="58"/>
    </row>
    <row r="48" spans="1:21" ht="9" customHeight="1">
      <c r="A48" s="1" t="s">
        <v>44</v>
      </c>
    </row>
    <row r="49" spans="3:19">
      <c r="C49" s="138" t="s">
        <v>13</v>
      </c>
      <c r="D49" s="138"/>
      <c r="E49" s="138"/>
      <c r="F49" s="138"/>
      <c r="G49" s="138"/>
      <c r="H49" s="138"/>
      <c r="N49" s="138" t="s">
        <v>13</v>
      </c>
      <c r="O49" s="138"/>
      <c r="P49" s="138"/>
      <c r="Q49" s="138"/>
      <c r="R49" s="138"/>
      <c r="S49" s="138"/>
    </row>
    <row r="50" spans="3:19" ht="15" customHeight="1">
      <c r="C50" s="138" t="s">
        <v>43</v>
      </c>
      <c r="D50" s="138"/>
      <c r="E50" s="138"/>
      <c r="F50" s="138"/>
      <c r="G50" s="138"/>
      <c r="H50" s="138"/>
      <c r="N50" s="138" t="s">
        <v>43</v>
      </c>
      <c r="O50" s="138"/>
      <c r="P50" s="138"/>
      <c r="Q50" s="138"/>
      <c r="R50" s="138"/>
      <c r="S50" s="138"/>
    </row>
    <row r="51" spans="3:19">
      <c r="C51" s="137"/>
      <c r="D51" s="137"/>
      <c r="E51" s="137"/>
      <c r="F51" s="137"/>
      <c r="G51" s="137"/>
      <c r="H51" s="137"/>
      <c r="N51" s="137"/>
      <c r="O51" s="137"/>
      <c r="P51" s="137"/>
      <c r="Q51" s="137"/>
      <c r="R51" s="137"/>
      <c r="S51" s="137"/>
    </row>
    <row r="52" spans="3:19" ht="15" customHeight="1"/>
  </sheetData>
  <mergeCells count="212">
    <mergeCell ref="J18:J20"/>
    <mergeCell ref="J21:J23"/>
    <mergeCell ref="J24:J26"/>
    <mergeCell ref="J27:J29"/>
    <mergeCell ref="J30:J32"/>
    <mergeCell ref="J33:J35"/>
    <mergeCell ref="L27:L35"/>
    <mergeCell ref="M27:M29"/>
    <mergeCell ref="M30:M32"/>
    <mergeCell ref="M33:M35"/>
    <mergeCell ref="L24:M26"/>
    <mergeCell ref="N33:O33"/>
    <mergeCell ref="P33:P35"/>
    <mergeCell ref="Q33:Q35"/>
    <mergeCell ref="R30:R32"/>
    <mergeCell ref="S30:S32"/>
    <mergeCell ref="N31:O31"/>
    <mergeCell ref="M42:O42"/>
    <mergeCell ref="P42:Q42"/>
    <mergeCell ref="N51:S51"/>
    <mergeCell ref="M41:O41"/>
    <mergeCell ref="N49:S49"/>
    <mergeCell ref="N50:S50"/>
    <mergeCell ref="R33:R35"/>
    <mergeCell ref="S33:S35"/>
    <mergeCell ref="T27:T29"/>
    <mergeCell ref="N28:O28"/>
    <mergeCell ref="N29:O29"/>
    <mergeCell ref="N27:O27"/>
    <mergeCell ref="P27:P29"/>
    <mergeCell ref="Q27:Q29"/>
    <mergeCell ref="N30:O30"/>
    <mergeCell ref="P30:P32"/>
    <mergeCell ref="Q30:Q32"/>
    <mergeCell ref="T30:T32"/>
    <mergeCell ref="R15:R17"/>
    <mergeCell ref="S15:S17"/>
    <mergeCell ref="T15:T17"/>
    <mergeCell ref="N16:O16"/>
    <mergeCell ref="N17:O17"/>
    <mergeCell ref="S21:S23"/>
    <mergeCell ref="T21:T23"/>
    <mergeCell ref="N22:O22"/>
    <mergeCell ref="N23:O23"/>
    <mergeCell ref="N21:O21"/>
    <mergeCell ref="P21:P23"/>
    <mergeCell ref="Q21:Q23"/>
    <mergeCell ref="R21:R23"/>
    <mergeCell ref="S18:S20"/>
    <mergeCell ref="T18:T20"/>
    <mergeCell ref="C25:D25"/>
    <mergeCell ref="C26:D26"/>
    <mergeCell ref="C21:D21"/>
    <mergeCell ref="A2:E2"/>
    <mergeCell ref="F2:G2"/>
    <mergeCell ref="E24:E26"/>
    <mergeCell ref="M8:N8"/>
    <mergeCell ref="L9:L20"/>
    <mergeCell ref="M9:M11"/>
    <mergeCell ref="N9:O9"/>
    <mergeCell ref="M12:M14"/>
    <mergeCell ref="N12:O12"/>
    <mergeCell ref="M15:M17"/>
    <mergeCell ref="N15:O15"/>
    <mergeCell ref="M18:M20"/>
    <mergeCell ref="H18:H20"/>
    <mergeCell ref="N13:O13"/>
    <mergeCell ref="N14:O14"/>
    <mergeCell ref="N10:O10"/>
    <mergeCell ref="N11:O11"/>
    <mergeCell ref="N24:O24"/>
    <mergeCell ref="N25:O25"/>
    <mergeCell ref="N26:O26"/>
    <mergeCell ref="J15:J17"/>
    <mergeCell ref="B4:J4"/>
    <mergeCell ref="G15:G17"/>
    <mergeCell ref="H15:H17"/>
    <mergeCell ref="G9:G11"/>
    <mergeCell ref="H9:H11"/>
    <mergeCell ref="E21:E23"/>
    <mergeCell ref="L2:P2"/>
    <mergeCell ref="P18:P20"/>
    <mergeCell ref="I15:I17"/>
    <mergeCell ref="G18:G20"/>
    <mergeCell ref="F15:F17"/>
    <mergeCell ref="F21:F23"/>
    <mergeCell ref="G21:G23"/>
    <mergeCell ref="H21:H23"/>
    <mergeCell ref="E15:E17"/>
    <mergeCell ref="E18:E20"/>
    <mergeCell ref="F18:F20"/>
    <mergeCell ref="N18:O18"/>
    <mergeCell ref="N19:O19"/>
    <mergeCell ref="N20:O20"/>
    <mergeCell ref="H2:J2"/>
    <mergeCell ref="L21:M23"/>
    <mergeCell ref="J9:J11"/>
    <mergeCell ref="J12:J14"/>
    <mergeCell ref="I9:I11"/>
    <mergeCell ref="G12:G14"/>
    <mergeCell ref="H12:H14"/>
    <mergeCell ref="I12:I14"/>
    <mergeCell ref="F9:F11"/>
    <mergeCell ref="F12:F14"/>
    <mergeCell ref="E9:E11"/>
    <mergeCell ref="E12:E14"/>
    <mergeCell ref="B6:J6"/>
    <mergeCell ref="B8:C8"/>
    <mergeCell ref="B9:B11"/>
    <mergeCell ref="B12:B14"/>
    <mergeCell ref="C9:D9"/>
    <mergeCell ref="C10:D10"/>
    <mergeCell ref="C11:D11"/>
    <mergeCell ref="C12:D12"/>
    <mergeCell ref="C13:D13"/>
    <mergeCell ref="C14:D14"/>
    <mergeCell ref="C24:D24"/>
    <mergeCell ref="B42:D42"/>
    <mergeCell ref="E42:F42"/>
    <mergeCell ref="B18:B20"/>
    <mergeCell ref="B15:B17"/>
    <mergeCell ref="C15:D15"/>
    <mergeCell ref="C16:D16"/>
    <mergeCell ref="C27:D27"/>
    <mergeCell ref="A27:A35"/>
    <mergeCell ref="C28:D28"/>
    <mergeCell ref="C29:D29"/>
    <mergeCell ref="C30:D30"/>
    <mergeCell ref="C31:D31"/>
    <mergeCell ref="C32:D32"/>
    <mergeCell ref="B33:B35"/>
    <mergeCell ref="C33:D33"/>
    <mergeCell ref="C34:D34"/>
    <mergeCell ref="C35:D35"/>
    <mergeCell ref="B30:B32"/>
    <mergeCell ref="A21:B23"/>
    <mergeCell ref="A9:A20"/>
    <mergeCell ref="C17:D17"/>
    <mergeCell ref="C18:D18"/>
    <mergeCell ref="C19:D19"/>
    <mergeCell ref="C20:D20"/>
    <mergeCell ref="I18:I20"/>
    <mergeCell ref="I21:I23"/>
    <mergeCell ref="C51:H51"/>
    <mergeCell ref="C49:H49"/>
    <mergeCell ref="C50:H50"/>
    <mergeCell ref="C22:D22"/>
    <mergeCell ref="C23:D23"/>
    <mergeCell ref="E27:E29"/>
    <mergeCell ref="E30:E32"/>
    <mergeCell ref="E33:E35"/>
    <mergeCell ref="F33:F35"/>
    <mergeCell ref="I30:I32"/>
    <mergeCell ref="I33:I35"/>
    <mergeCell ref="G27:G29"/>
    <mergeCell ref="H27:H29"/>
    <mergeCell ref="I27:I29"/>
    <mergeCell ref="B41:D41"/>
    <mergeCell ref="F30:F32"/>
    <mergeCell ref="F24:F26"/>
    <mergeCell ref="A24:B26"/>
    <mergeCell ref="B27:B29"/>
    <mergeCell ref="A44:J44"/>
    <mergeCell ref="A45:J47"/>
    <mergeCell ref="S2:U2"/>
    <mergeCell ref="M4:U4"/>
    <mergeCell ref="M6:U6"/>
    <mergeCell ref="U9:U11"/>
    <mergeCell ref="U12:U14"/>
    <mergeCell ref="U15:U17"/>
    <mergeCell ref="U18:U20"/>
    <mergeCell ref="U21:U23"/>
    <mergeCell ref="U24:U26"/>
    <mergeCell ref="Q2:R2"/>
    <mergeCell ref="P9:P11"/>
    <mergeCell ref="P12:P14"/>
    <mergeCell ref="P15:P17"/>
    <mergeCell ref="Q12:Q14"/>
    <mergeCell ref="R12:R14"/>
    <mergeCell ref="Q18:Q20"/>
    <mergeCell ref="R18:R20"/>
    <mergeCell ref="S12:S14"/>
    <mergeCell ref="T12:T14"/>
    <mergeCell ref="Q9:Q11"/>
    <mergeCell ref="R9:R11"/>
    <mergeCell ref="S9:S11"/>
    <mergeCell ref="T9:T11"/>
    <mergeCell ref="Q15:Q17"/>
    <mergeCell ref="F27:F29"/>
    <mergeCell ref="U27:U29"/>
    <mergeCell ref="U30:U32"/>
    <mergeCell ref="U33:U35"/>
    <mergeCell ref="L44:U44"/>
    <mergeCell ref="L45:U47"/>
    <mergeCell ref="G30:G32"/>
    <mergeCell ref="H24:H26"/>
    <mergeCell ref="I24:I26"/>
    <mergeCell ref="G24:G26"/>
    <mergeCell ref="H30:H32"/>
    <mergeCell ref="G33:G35"/>
    <mergeCell ref="H33:H35"/>
    <mergeCell ref="P24:P26"/>
    <mergeCell ref="Q24:Q26"/>
    <mergeCell ref="R24:R26"/>
    <mergeCell ref="S24:S26"/>
    <mergeCell ref="T24:T26"/>
    <mergeCell ref="T33:T35"/>
    <mergeCell ref="N34:O34"/>
    <mergeCell ref="N35:O35"/>
    <mergeCell ref="N32:O32"/>
    <mergeCell ref="R27:R29"/>
    <mergeCell ref="S27:S29"/>
  </mergeCells>
  <conditionalFormatting sqref="E41:I41 E42 G42:I42">
    <cfRule type="dataBar" priority="10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{DC8456CD-3D4C-42EE-A01B-B55B797262FE}</x14:id>
        </ext>
      </extLst>
    </cfRule>
    <cfRule type="cellIs" dxfId="2" priority="11" operator="greaterThan">
      <formula>0</formula>
    </cfRule>
    <cfRule type="colorScale" priority="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J41:K41">
    <cfRule type="dataBar" priority="4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{306CD75D-2AAF-481A-89EE-013006021F67}</x14:id>
        </ext>
      </extLst>
    </cfRule>
    <cfRule type="cellIs" dxfId="1" priority="5" operator="greaterThan">
      <formula>0</formula>
    </cfRule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R42:U42 P42 P41:U41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{F94CC0C9-FC75-42BF-9D16-3E54A0A6DDA7}</x14:id>
        </ext>
      </extLst>
    </cfRule>
    <cfRule type="cellIs" dxfId="0" priority="2" operator="greaterThan">
      <formula>0</formula>
    </cfRule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25" right="0.25" top="0.43" bottom="0.27" header="0.3" footer="0.21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8456CD-3D4C-42EE-A01B-B55B797262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E41:I41 E42 G42:I42</xm:sqref>
        </x14:conditionalFormatting>
        <x14:conditionalFormatting xmlns:xm="http://schemas.microsoft.com/office/excel/2006/main">
          <x14:cfRule type="dataBar" id="{306CD75D-2AAF-481A-89EE-013006021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J41:K41</xm:sqref>
        </x14:conditionalFormatting>
        <x14:conditionalFormatting xmlns:xm="http://schemas.microsoft.com/office/excel/2006/main">
          <x14:cfRule type="dataBar" id="{F94CC0C9-FC75-42BF-9D16-3E54A0A6DD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R42:U42 P42 P41:U41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sqref="A1:M1"/>
    </sheetView>
  </sheetViews>
  <sheetFormatPr defaultRowHeight="15"/>
  <cols>
    <col min="7" max="7" width="8.85546875" customWidth="1"/>
    <col min="8" max="8" width="2.85546875" hidden="1" customWidth="1"/>
    <col min="11" max="11" width="15.42578125" bestFit="1" customWidth="1"/>
    <col min="12" max="12" width="13.5703125" customWidth="1"/>
    <col min="13" max="13" width="14.7109375" customWidth="1"/>
    <col min="16" max="16" width="23.42578125" customWidth="1"/>
  </cols>
  <sheetData>
    <row r="1" spans="1:13" ht="27" thickBot="1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5" spans="1:13" ht="15.75" thickBot="1"/>
    <row r="6" spans="1:13">
      <c r="A6" s="163" t="s">
        <v>45</v>
      </c>
      <c r="B6" s="164"/>
      <c r="C6" s="164"/>
      <c r="D6" s="164"/>
      <c r="E6" s="164"/>
      <c r="F6" s="164"/>
      <c r="G6" s="164"/>
      <c r="H6" s="165"/>
      <c r="I6" s="169" t="s">
        <v>46</v>
      </c>
      <c r="J6" s="170"/>
      <c r="K6" s="171" t="s">
        <v>51</v>
      </c>
      <c r="L6" s="171" t="s">
        <v>52</v>
      </c>
      <c r="M6" s="161" t="s">
        <v>53</v>
      </c>
    </row>
    <row r="7" spans="1:13" ht="15.75" thickBot="1">
      <c r="A7" s="166"/>
      <c r="B7" s="167"/>
      <c r="C7" s="167"/>
      <c r="D7" s="167"/>
      <c r="E7" s="167"/>
      <c r="F7" s="167"/>
      <c r="G7" s="167"/>
      <c r="H7" s="168"/>
      <c r="I7" s="17" t="s">
        <v>47</v>
      </c>
      <c r="J7" s="14" t="s">
        <v>48</v>
      </c>
      <c r="K7" s="172"/>
      <c r="L7" s="172"/>
      <c r="M7" s="162"/>
    </row>
    <row r="8" spans="1:13">
      <c r="A8" s="151" t="s">
        <v>68</v>
      </c>
      <c r="B8" s="152"/>
      <c r="C8" s="152"/>
      <c r="D8" s="152"/>
      <c r="E8" s="152"/>
      <c r="F8" s="152"/>
      <c r="G8" s="152"/>
      <c r="H8" s="153"/>
      <c r="I8" s="18">
        <f>SUM('Serv.Amm-Cont'!E41:J41)</f>
        <v>58.666666666666664</v>
      </c>
      <c r="J8" s="15">
        <f>SUM('Serv.Amm-Cont'!P41:U41)</f>
        <v>56.666666666666657</v>
      </c>
      <c r="K8" s="12">
        <f t="shared" ref="K8:L10" si="0">((100*I8/60))/100</f>
        <v>0.97777777777777775</v>
      </c>
      <c r="L8" s="24">
        <f t="shared" si="0"/>
        <v>0.94444444444444431</v>
      </c>
      <c r="M8" s="12">
        <f>((100*(I8+J8)/120)/100)</f>
        <v>0.96111111111111103</v>
      </c>
    </row>
    <row r="9" spans="1:13">
      <c r="A9" s="154" t="s">
        <v>64</v>
      </c>
      <c r="B9" s="155"/>
      <c r="C9" s="155"/>
      <c r="D9" s="155"/>
      <c r="E9" s="155"/>
      <c r="F9" s="155"/>
      <c r="G9" s="155"/>
      <c r="H9" s="156"/>
      <c r="I9" s="19">
        <f>SUM(Serv.Tecnico!E41:J41)</f>
        <v>59.333333333333329</v>
      </c>
      <c r="J9" s="16">
        <f>SUM(Serv.Tecnico!P41:U41)</f>
        <v>58.166666666666657</v>
      </c>
      <c r="K9" s="13">
        <f t="shared" si="0"/>
        <v>0.98888888888888882</v>
      </c>
      <c r="L9" s="25">
        <f t="shared" si="0"/>
        <v>0.96944444444444433</v>
      </c>
      <c r="M9" s="13">
        <f>((100*(I9+J9)/120)/100)</f>
        <v>0.97916666666666652</v>
      </c>
    </row>
    <row r="10" spans="1:13" ht="15.75" thickBot="1">
      <c r="A10" s="157" t="s">
        <v>69</v>
      </c>
      <c r="B10" s="158"/>
      <c r="C10" s="158"/>
      <c r="D10" s="158"/>
      <c r="E10" s="158"/>
      <c r="F10" s="158"/>
      <c r="G10" s="158"/>
      <c r="H10" s="159"/>
      <c r="I10" s="19">
        <f>SUM(Serv.Sociali!E41:J41)</f>
        <v>58.166666666666664</v>
      </c>
      <c r="J10" s="16">
        <f>SUM(Serv.Sociali!P41:U41)</f>
        <v>59.5</v>
      </c>
      <c r="K10" s="13">
        <f t="shared" si="0"/>
        <v>0.96944444444444433</v>
      </c>
      <c r="L10" s="25">
        <f t="shared" si="0"/>
        <v>0.9916666666666667</v>
      </c>
      <c r="M10" s="13">
        <f>((100*(I10+J10)/120)/100)</f>
        <v>0.98055555555555562</v>
      </c>
    </row>
    <row r="11" spans="1:13" ht="26.25" customHeight="1" thickBot="1">
      <c r="B11" s="35"/>
      <c r="C11" s="35"/>
      <c r="D11" s="35"/>
      <c r="E11" s="35"/>
      <c r="F11" s="35"/>
      <c r="G11" s="35"/>
      <c r="H11" s="36"/>
      <c r="I11" s="148" t="s">
        <v>55</v>
      </c>
      <c r="J11" s="150"/>
      <c r="K11" s="23">
        <f>AVERAGE(K8:K10)</f>
        <v>0.97870370370370363</v>
      </c>
      <c r="L11" s="23">
        <f>AVERAGE(L8:L10)</f>
        <v>0.96851851851851845</v>
      </c>
      <c r="M11" s="23">
        <f>AVERAGE(M8:M10)</f>
        <v>0.97361111111111109</v>
      </c>
    </row>
    <row r="13" spans="1:13" ht="18.75">
      <c r="A13" s="20" t="s">
        <v>50</v>
      </c>
    </row>
    <row r="14" spans="1:13" ht="39" customHeight="1">
      <c r="A14" s="160" t="s">
        <v>70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8.75">
      <c r="A15" s="21" t="s">
        <v>54</v>
      </c>
    </row>
    <row r="16" spans="1:13" ht="18.75">
      <c r="A16" s="21" t="s">
        <v>71</v>
      </c>
      <c r="E16" s="9"/>
      <c r="F16" s="9"/>
    </row>
  </sheetData>
  <mergeCells count="11">
    <mergeCell ref="A1:M1"/>
    <mergeCell ref="A8:H8"/>
    <mergeCell ref="A9:H9"/>
    <mergeCell ref="A10:H10"/>
    <mergeCell ref="A14:M14"/>
    <mergeCell ref="M6:M7"/>
    <mergeCell ref="A6:H7"/>
    <mergeCell ref="I6:J6"/>
    <mergeCell ref="K6:K7"/>
    <mergeCell ref="L6:L7"/>
    <mergeCell ref="I11:J11"/>
  </mergeCells>
  <conditionalFormatting sqref="M8:M10">
    <cfRule type="dataBar" priority="10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{245684B6-2954-4809-85A6-998A0D48C3E0}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684B6-2954-4809-85A6-998A0D48C3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M8:M10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Serv.Amm-Cont</vt:lpstr>
      <vt:lpstr>Serv.Tecnico</vt:lpstr>
      <vt:lpstr>Serv.Sociali</vt:lpstr>
      <vt:lpstr>Media Settori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Pintori</dc:creator>
  <cp:lastModifiedBy>Segretario</cp:lastModifiedBy>
  <cp:lastPrinted>2018-01-11T09:09:54Z</cp:lastPrinted>
  <dcterms:created xsi:type="dcterms:W3CDTF">2017-11-20T15:35:36Z</dcterms:created>
  <dcterms:modified xsi:type="dcterms:W3CDTF">2019-03-11T12:58:32Z</dcterms:modified>
</cp:coreProperties>
</file>