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cumenti\spissu\PIANO TRIENNALE ASSUNZIONI\NUOVO PIANO FABBISOGNI\"/>
    </mc:Choice>
  </mc:AlternateContent>
  <xr:revisionPtr revIDLastSave="0" documentId="13_ncr:1_{EFCB9EA4-FF7F-473C-9EFF-28CC61272C3C}" xr6:coauthVersionLast="38" xr6:coauthVersionMax="38" xr10:uidLastSave="{00000000-0000-0000-0000-000000000000}"/>
  <bookViews>
    <workbookView xWindow="0" yWindow="0" windowWidth="24000" windowHeight="8925" activeTab="1" xr2:uid="{4C249F67-9BE9-4B4A-A803-8D33A9F4FBC9}"/>
  </bookViews>
  <sheets>
    <sheet name="RUOLO" sheetId="1" r:id="rId1"/>
    <sheet name="NON RUOL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s="1"/>
  <c r="E9" i="2"/>
  <c r="G13" i="2"/>
  <c r="G5" i="2"/>
  <c r="G6" i="2" s="1"/>
  <c r="G29" i="1"/>
  <c r="G12" i="1"/>
  <c r="G38" i="1"/>
  <c r="G35" i="1"/>
  <c r="G34" i="1"/>
  <c r="G33" i="1"/>
  <c r="G32" i="1"/>
  <c r="G36" i="1" s="1"/>
  <c r="G28" i="1"/>
  <c r="G27" i="1"/>
  <c r="G26" i="1"/>
  <c r="G25" i="1"/>
  <c r="G21" i="1"/>
  <c r="G20" i="1"/>
  <c r="G19" i="1"/>
  <c r="G18" i="1"/>
  <c r="G17" i="1"/>
  <c r="G16" i="1"/>
  <c r="G15" i="1"/>
  <c r="G6" i="1"/>
  <c r="G7" i="1"/>
  <c r="G8" i="1"/>
  <c r="G9" i="1"/>
  <c r="G10" i="1"/>
  <c r="G11" i="1"/>
  <c r="G5" i="1"/>
  <c r="G10" i="2" l="1"/>
  <c r="G14" i="2"/>
  <c r="G22" i="1"/>
  <c r="G40" i="1" s="1"/>
  <c r="G16" i="2" l="1"/>
</calcChain>
</file>

<file path=xl/sharedStrings.xml><?xml version="1.0" encoding="utf-8"?>
<sst xmlns="http://schemas.openxmlformats.org/spreadsheetml/2006/main" count="110" uniqueCount="46">
  <si>
    <t>AREA SERVIZI AMMNISTRATIVI</t>
  </si>
  <si>
    <t>Categoria</t>
  </si>
  <si>
    <t>Ruolo</t>
  </si>
  <si>
    <t>Costo</t>
  </si>
  <si>
    <t>Oneri</t>
  </si>
  <si>
    <t>Totale</t>
  </si>
  <si>
    <t>C5 - Istruttore di Vigilanza</t>
  </si>
  <si>
    <t>C4 - Istruttore Amministrativo</t>
  </si>
  <si>
    <t>C3 - Istruttore di Vigilanza</t>
  </si>
  <si>
    <t>C3 - Istruttore Amministrativo</t>
  </si>
  <si>
    <t>B6 - Esecutore Amministrativo Specializzato</t>
  </si>
  <si>
    <t>B5 - Esecutore Amministrativo</t>
  </si>
  <si>
    <t>SI</t>
  </si>
  <si>
    <t>AREA SERVIZI TECNICO-MANUTENTIVI</t>
  </si>
  <si>
    <t>AREA SERVIZI FINANZIARI</t>
  </si>
  <si>
    <t>D2 - Istruttore Direttivo Tecnico</t>
  </si>
  <si>
    <t>C2 - Istruttore Tecnico</t>
  </si>
  <si>
    <t>C1 - Istruttore Tecnico</t>
  </si>
  <si>
    <t>B3 - Esecutore Tecnico Operaio</t>
  </si>
  <si>
    <t>D3 - Istruttore Direttivo Amministrativo - Posizione organzzativa</t>
  </si>
  <si>
    <t>D4 - Istruttore Direttivo Tecnico - Posizione organzzativa</t>
  </si>
  <si>
    <t>B1 - Esecutore Tecnico Operaio</t>
  </si>
  <si>
    <t>Tempo</t>
  </si>
  <si>
    <t>PIENO</t>
  </si>
  <si>
    <t>P.T. 52,78%</t>
  </si>
  <si>
    <t>D4 - Istruttore Direttivo Amministrativo - Posizione organzzativa</t>
  </si>
  <si>
    <t>D2 - Istruttore Direttivo Assistente sociale</t>
  </si>
  <si>
    <t>C5 - Istruttore Amministrativo</t>
  </si>
  <si>
    <t>C1 - Istruttore Amministrativo</t>
  </si>
  <si>
    <t>P.T. 59,72%</t>
  </si>
  <si>
    <t>C5 - Istruttore Contabile</t>
  </si>
  <si>
    <t>C1 - Istruttore Contabile</t>
  </si>
  <si>
    <t>SEGRETARIO COMUNALE FASCIA A IN CONVENZIONE</t>
  </si>
  <si>
    <t>TOTALE</t>
  </si>
  <si>
    <t>TOTALE GENERALE</t>
  </si>
  <si>
    <t>AREA SERVIZI SOCIO-CULTURALI</t>
  </si>
  <si>
    <t>Numero</t>
  </si>
  <si>
    <t>NO</t>
  </si>
  <si>
    <t>P.T. 64%</t>
  </si>
  <si>
    <t>C1 - Istruttore di Vigilanza PER MESI TRE</t>
  </si>
  <si>
    <t>B1 - Esecutore Tecnico Operaio PER MESI TRE</t>
  </si>
  <si>
    <t>D1 - Istruttore Direttivo Assistente sociale PER MESI 12</t>
  </si>
  <si>
    <t>PERSONALE A TEMPO INDETERMINATO</t>
  </si>
  <si>
    <t>PERSONALE A TEMPO DETERMINATO</t>
  </si>
  <si>
    <t>PIANO TRIENNALE FABBISOGNO DI PERSONALE 2019.2021 - Allegato "A"</t>
  </si>
  <si>
    <t>PIANO TRIENNALE FABBISOGNO DI PERSONALE 2019.2021 - Allegato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</si>
</sst>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0" fontId="0" fillId="0" borderId="4" xfId="0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3" xfId="0" applyNumberFormat="1" applyBorder="1" applyAlignment="1"/>
    <xf numFmtId="4" fontId="1" fillId="0" borderId="3" xfId="0" applyNumberFormat="1" applyFont="1" applyBorder="1"/>
    <xf numFmtId="0" fontId="4" fillId="0" borderId="3" xfId="0" applyFont="1" applyBorder="1" applyAlignment="1">
      <alignment horizontal="right" wrapText="1"/>
    </xf>
    <xf numFmtId="4" fontId="4" fillId="0" borderId="3" xfId="0" applyNumberFormat="1" applyFont="1" applyBorder="1"/>
    <xf numFmtId="4" fontId="5" fillId="0" borderId="3" xfId="0" applyNumberFormat="1" applyFont="1" applyBorder="1"/>
    <xf numFmtId="0" fontId="5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936E-697F-4458-940C-545ECEFF8501}">
  <dimension ref="A1:G40"/>
  <sheetViews>
    <sheetView topLeftCell="A31" zoomScale="135" zoomScaleNormal="135" workbookViewId="0">
      <selection activeCell="A36" sqref="A36:F36"/>
    </sheetView>
  </sheetViews>
  <sheetFormatPr defaultRowHeight="15" x14ac:dyDescent="0.25"/>
  <cols>
    <col min="1" max="1" width="30.7109375" style="1" customWidth="1"/>
    <col min="2" max="2" width="9" style="4" bestFit="1" customWidth="1"/>
    <col min="3" max="3" width="9.140625" style="2"/>
    <col min="4" max="4" width="11" style="2" bestFit="1" customWidth="1"/>
    <col min="5" max="5" width="12.5703125" style="3" customWidth="1"/>
    <col min="6" max="6" width="10.28515625" style="3" customWidth="1"/>
    <col min="7" max="7" width="11.42578125" style="3" customWidth="1"/>
  </cols>
  <sheetData>
    <row r="1" spans="1:7" ht="18.75" x14ac:dyDescent="0.3">
      <c r="A1" s="27" t="s">
        <v>44</v>
      </c>
      <c r="B1" s="28"/>
      <c r="C1" s="29"/>
      <c r="D1" s="29"/>
      <c r="E1" s="29"/>
      <c r="F1" s="29"/>
      <c r="G1" s="30"/>
    </row>
    <row r="2" spans="1:7" ht="15.75" x14ac:dyDescent="0.25">
      <c r="A2" s="31" t="s">
        <v>42</v>
      </c>
      <c r="B2" s="32"/>
      <c r="C2" s="32"/>
      <c r="D2" s="32"/>
      <c r="E2" s="32"/>
      <c r="F2" s="32"/>
      <c r="G2" s="33"/>
    </row>
    <row r="3" spans="1:7" x14ac:dyDescent="0.25">
      <c r="A3" s="12" t="s">
        <v>0</v>
      </c>
      <c r="B3" s="12"/>
      <c r="C3" s="12"/>
      <c r="D3" s="12"/>
      <c r="E3" s="12"/>
      <c r="F3" s="12"/>
      <c r="G3" s="12"/>
    </row>
    <row r="4" spans="1:7" x14ac:dyDescent="0.25">
      <c r="A4" s="6" t="s">
        <v>1</v>
      </c>
      <c r="B4" s="6" t="s">
        <v>36</v>
      </c>
      <c r="C4" s="7" t="s">
        <v>2</v>
      </c>
      <c r="D4" s="7" t="s">
        <v>22</v>
      </c>
      <c r="E4" s="8" t="s">
        <v>3</v>
      </c>
      <c r="F4" s="8" t="s">
        <v>4</v>
      </c>
      <c r="G4" s="8" t="s">
        <v>5</v>
      </c>
    </row>
    <row r="5" spans="1:7" ht="45" x14ac:dyDescent="0.25">
      <c r="A5" s="9" t="s">
        <v>19</v>
      </c>
      <c r="B5" s="16">
        <v>1</v>
      </c>
      <c r="C5" s="10" t="s">
        <v>12</v>
      </c>
      <c r="D5" s="10" t="s">
        <v>23</v>
      </c>
      <c r="E5" s="11">
        <v>40172.699999999997</v>
      </c>
      <c r="F5" s="11">
        <v>13453.66</v>
      </c>
      <c r="G5" s="21">
        <f>SUM(E5:F5)</f>
        <v>53626.36</v>
      </c>
    </row>
    <row r="6" spans="1:7" x14ac:dyDescent="0.25">
      <c r="A6" s="9" t="s">
        <v>6</v>
      </c>
      <c r="B6" s="16">
        <v>1</v>
      </c>
      <c r="C6" s="10" t="s">
        <v>12</v>
      </c>
      <c r="D6" s="10" t="s">
        <v>23</v>
      </c>
      <c r="E6" s="11">
        <v>27390.7</v>
      </c>
      <c r="F6" s="11">
        <v>9866.4599999999991</v>
      </c>
      <c r="G6" s="21">
        <f t="shared" ref="G6:G11" si="0">SUM(E6:F6)</f>
        <v>37257.160000000003</v>
      </c>
    </row>
    <row r="7" spans="1:7" x14ac:dyDescent="0.25">
      <c r="A7" s="9" t="s">
        <v>7</v>
      </c>
      <c r="B7" s="16">
        <v>1</v>
      </c>
      <c r="C7" s="10" t="s">
        <v>12</v>
      </c>
      <c r="D7" s="10" t="s">
        <v>23</v>
      </c>
      <c r="E7" s="11">
        <v>25448.41</v>
      </c>
      <c r="F7" s="11">
        <v>8936.92</v>
      </c>
      <c r="G7" s="21">
        <f t="shared" si="0"/>
        <v>34385.33</v>
      </c>
    </row>
    <row r="8" spans="1:7" x14ac:dyDescent="0.25">
      <c r="A8" s="9" t="s">
        <v>8</v>
      </c>
      <c r="B8" s="16">
        <v>1</v>
      </c>
      <c r="C8" s="10" t="s">
        <v>12</v>
      </c>
      <c r="D8" s="10" t="s">
        <v>23</v>
      </c>
      <c r="E8" s="11">
        <v>25592.63</v>
      </c>
      <c r="F8" s="11">
        <v>9261.64</v>
      </c>
      <c r="G8" s="21">
        <f t="shared" si="0"/>
        <v>34854.270000000004</v>
      </c>
    </row>
    <row r="9" spans="1:7" x14ac:dyDescent="0.25">
      <c r="A9" s="9" t="s">
        <v>9</v>
      </c>
      <c r="B9" s="16">
        <v>1</v>
      </c>
      <c r="C9" s="10" t="s">
        <v>12</v>
      </c>
      <c r="D9" s="10" t="s">
        <v>23</v>
      </c>
      <c r="E9" s="11">
        <v>23871.57</v>
      </c>
      <c r="F9" s="11">
        <v>8886.43</v>
      </c>
      <c r="G9" s="21">
        <f t="shared" si="0"/>
        <v>32758</v>
      </c>
    </row>
    <row r="10" spans="1:7" ht="30" x14ac:dyDescent="0.25">
      <c r="A10" s="9" t="s">
        <v>10</v>
      </c>
      <c r="B10" s="16">
        <v>1</v>
      </c>
      <c r="C10" s="10" t="s">
        <v>12</v>
      </c>
      <c r="D10" s="10" t="s">
        <v>23</v>
      </c>
      <c r="E10" s="11">
        <v>23532.85</v>
      </c>
      <c r="F10" s="11">
        <v>8320.24</v>
      </c>
      <c r="G10" s="21">
        <f t="shared" si="0"/>
        <v>31853.089999999997</v>
      </c>
    </row>
    <row r="11" spans="1:7" x14ac:dyDescent="0.25">
      <c r="A11" s="9" t="s">
        <v>11</v>
      </c>
      <c r="B11" s="16">
        <v>1</v>
      </c>
      <c r="C11" s="10" t="s">
        <v>12</v>
      </c>
      <c r="D11" s="10" t="s">
        <v>23</v>
      </c>
      <c r="E11" s="11">
        <v>21962.83</v>
      </c>
      <c r="F11" s="11">
        <v>7712.94</v>
      </c>
      <c r="G11" s="21">
        <f t="shared" si="0"/>
        <v>29675.77</v>
      </c>
    </row>
    <row r="12" spans="1:7" x14ac:dyDescent="0.25">
      <c r="A12" s="22" t="s">
        <v>33</v>
      </c>
      <c r="B12" s="22"/>
      <c r="C12" s="22"/>
      <c r="D12" s="22"/>
      <c r="E12" s="22"/>
      <c r="F12" s="22"/>
      <c r="G12" s="23">
        <f>SUM(G5:G11)</f>
        <v>254409.97999999998</v>
      </c>
    </row>
    <row r="13" spans="1:7" x14ac:dyDescent="0.25">
      <c r="A13" s="17"/>
      <c r="B13" s="18"/>
      <c r="C13" s="18"/>
      <c r="D13" s="18"/>
      <c r="E13" s="18"/>
      <c r="F13" s="18"/>
      <c r="G13" s="19"/>
    </row>
    <row r="14" spans="1:7" x14ac:dyDescent="0.25">
      <c r="A14" s="5" t="s">
        <v>13</v>
      </c>
      <c r="B14" s="5"/>
      <c r="C14" s="5"/>
      <c r="D14" s="5"/>
      <c r="E14" s="5"/>
      <c r="F14" s="5"/>
      <c r="G14" s="5"/>
    </row>
    <row r="15" spans="1:7" ht="30" x14ac:dyDescent="0.25">
      <c r="A15" s="9" t="s">
        <v>20</v>
      </c>
      <c r="B15" s="16">
        <v>1</v>
      </c>
      <c r="C15" s="10" t="s">
        <v>12</v>
      </c>
      <c r="D15" s="10" t="s">
        <v>23</v>
      </c>
      <c r="E15" s="11">
        <v>41586.300000000003</v>
      </c>
      <c r="F15" s="11">
        <v>14287.27</v>
      </c>
      <c r="G15" s="21">
        <f t="shared" ref="G15:G21" si="1">SUM(E15:F15)</f>
        <v>55873.570000000007</v>
      </c>
    </row>
    <row r="16" spans="1:7" x14ac:dyDescent="0.25">
      <c r="A16" s="9" t="s">
        <v>15</v>
      </c>
      <c r="B16" s="16">
        <v>1</v>
      </c>
      <c r="C16" s="10" t="s">
        <v>12</v>
      </c>
      <c r="D16" s="10" t="s">
        <v>23</v>
      </c>
      <c r="E16" s="11">
        <v>25916.65</v>
      </c>
      <c r="F16" s="11">
        <v>9099.5400000000009</v>
      </c>
      <c r="G16" s="21">
        <f t="shared" si="1"/>
        <v>35016.19</v>
      </c>
    </row>
    <row r="17" spans="1:7" x14ac:dyDescent="0.25">
      <c r="A17" s="9" t="s">
        <v>16</v>
      </c>
      <c r="B17" s="16">
        <v>1</v>
      </c>
      <c r="C17" s="10" t="s">
        <v>12</v>
      </c>
      <c r="D17" s="10" t="s">
        <v>23</v>
      </c>
      <c r="E17" s="11">
        <v>23239.13</v>
      </c>
      <c r="F17" s="11">
        <v>8613.49</v>
      </c>
      <c r="G17" s="21">
        <f t="shared" si="1"/>
        <v>31852.620000000003</v>
      </c>
    </row>
    <row r="18" spans="1:7" x14ac:dyDescent="0.25">
      <c r="A18" s="9" t="s">
        <v>17</v>
      </c>
      <c r="B18" s="16">
        <v>1</v>
      </c>
      <c r="C18" s="10" t="s">
        <v>12</v>
      </c>
      <c r="D18" s="10" t="s">
        <v>23</v>
      </c>
      <c r="E18" s="11">
        <v>22710.61</v>
      </c>
      <c r="F18" s="11">
        <v>8416.98</v>
      </c>
      <c r="G18" s="21">
        <f t="shared" si="1"/>
        <v>31127.59</v>
      </c>
    </row>
    <row r="19" spans="1:7" x14ac:dyDescent="0.25">
      <c r="A19" s="9" t="s">
        <v>18</v>
      </c>
      <c r="B19" s="16">
        <v>1</v>
      </c>
      <c r="C19" s="10" t="s">
        <v>12</v>
      </c>
      <c r="D19" s="10" t="s">
        <v>23</v>
      </c>
      <c r="E19" s="11">
        <v>22431.71</v>
      </c>
      <c r="F19" s="11">
        <v>7897.26</v>
      </c>
      <c r="G19" s="21">
        <f t="shared" si="1"/>
        <v>30328.97</v>
      </c>
    </row>
    <row r="20" spans="1:7" x14ac:dyDescent="0.25">
      <c r="A20" s="9" t="s">
        <v>21</v>
      </c>
      <c r="B20" s="16">
        <v>1</v>
      </c>
      <c r="C20" s="10" t="s">
        <v>12</v>
      </c>
      <c r="D20" s="10" t="s">
        <v>23</v>
      </c>
      <c r="E20" s="11">
        <v>20180.87</v>
      </c>
      <c r="F20" s="11">
        <v>7480.23</v>
      </c>
      <c r="G20" s="21">
        <f t="shared" si="1"/>
        <v>27661.1</v>
      </c>
    </row>
    <row r="21" spans="1:7" x14ac:dyDescent="0.25">
      <c r="A21" s="9" t="s">
        <v>21</v>
      </c>
      <c r="B21" s="16">
        <v>1</v>
      </c>
      <c r="C21" s="10" t="s">
        <v>12</v>
      </c>
      <c r="D21" s="10" t="s">
        <v>24</v>
      </c>
      <c r="E21" s="11">
        <v>10651.55</v>
      </c>
      <c r="F21" s="11">
        <v>3948.1</v>
      </c>
      <c r="G21" s="21">
        <f t="shared" si="1"/>
        <v>14599.65</v>
      </c>
    </row>
    <row r="22" spans="1:7" x14ac:dyDescent="0.25">
      <c r="A22" s="22" t="s">
        <v>33</v>
      </c>
      <c r="B22" s="22"/>
      <c r="C22" s="22"/>
      <c r="D22" s="22"/>
      <c r="E22" s="22"/>
      <c r="F22" s="22"/>
      <c r="G22" s="23">
        <f>SUM(G15:G21)</f>
        <v>226459.69</v>
      </c>
    </row>
    <row r="23" spans="1:7" x14ac:dyDescent="0.25">
      <c r="A23" s="17"/>
      <c r="B23" s="18"/>
      <c r="C23" s="18"/>
      <c r="D23" s="18"/>
      <c r="E23" s="18"/>
      <c r="F23" s="18"/>
      <c r="G23" s="19"/>
    </row>
    <row r="24" spans="1:7" x14ac:dyDescent="0.25">
      <c r="A24" s="5" t="s">
        <v>35</v>
      </c>
      <c r="B24" s="5"/>
      <c r="C24" s="5"/>
      <c r="D24" s="5"/>
      <c r="E24" s="5"/>
      <c r="F24" s="5"/>
      <c r="G24" s="5"/>
    </row>
    <row r="25" spans="1:7" ht="45" x14ac:dyDescent="0.25">
      <c r="A25" s="9" t="s">
        <v>25</v>
      </c>
      <c r="B25" s="16">
        <v>1</v>
      </c>
      <c r="C25" s="10" t="s">
        <v>12</v>
      </c>
      <c r="D25" s="10" t="s">
        <v>23</v>
      </c>
      <c r="E25" s="11">
        <v>39004.019999999997</v>
      </c>
      <c r="F25" s="11">
        <v>13453.19</v>
      </c>
      <c r="G25" s="21">
        <f t="shared" ref="G25:G28" si="2">SUM(E25:F25)</f>
        <v>52457.21</v>
      </c>
    </row>
    <row r="26" spans="1:7" ht="30" x14ac:dyDescent="0.25">
      <c r="A26" s="9" t="s">
        <v>26</v>
      </c>
      <c r="B26" s="16">
        <v>1</v>
      </c>
      <c r="C26" s="10" t="s">
        <v>12</v>
      </c>
      <c r="D26" s="10" t="s">
        <v>23</v>
      </c>
      <c r="E26" s="11">
        <v>27299.95</v>
      </c>
      <c r="F26" s="11">
        <v>9031.33</v>
      </c>
      <c r="G26" s="21">
        <f t="shared" si="2"/>
        <v>36331.279999999999</v>
      </c>
    </row>
    <row r="27" spans="1:7" x14ac:dyDescent="0.25">
      <c r="A27" s="9" t="s">
        <v>27</v>
      </c>
      <c r="B27" s="16">
        <v>1</v>
      </c>
      <c r="C27" s="10" t="s">
        <v>12</v>
      </c>
      <c r="D27" s="10" t="s">
        <v>23</v>
      </c>
      <c r="E27" s="11">
        <v>26653.27</v>
      </c>
      <c r="F27" s="11">
        <v>9003.18</v>
      </c>
      <c r="G27" s="21">
        <f t="shared" si="2"/>
        <v>35656.449999999997</v>
      </c>
    </row>
    <row r="28" spans="1:7" x14ac:dyDescent="0.25">
      <c r="A28" s="9" t="s">
        <v>28</v>
      </c>
      <c r="B28" s="16">
        <v>1</v>
      </c>
      <c r="C28" s="10" t="s">
        <v>12</v>
      </c>
      <c r="D28" s="10" t="s">
        <v>29</v>
      </c>
      <c r="E28" s="11">
        <v>13562.78</v>
      </c>
      <c r="F28" s="11">
        <v>5026.62</v>
      </c>
      <c r="G28" s="21">
        <f t="shared" si="2"/>
        <v>18589.400000000001</v>
      </c>
    </row>
    <row r="29" spans="1:7" x14ac:dyDescent="0.25">
      <c r="A29" s="22" t="s">
        <v>33</v>
      </c>
      <c r="B29" s="22"/>
      <c r="C29" s="22"/>
      <c r="D29" s="22"/>
      <c r="E29" s="22"/>
      <c r="F29" s="22"/>
      <c r="G29" s="23">
        <f>SUM(G25:G28)</f>
        <v>143034.34</v>
      </c>
    </row>
    <row r="30" spans="1:7" x14ac:dyDescent="0.25">
      <c r="A30" s="17"/>
      <c r="B30" s="18"/>
      <c r="C30" s="18"/>
      <c r="D30" s="18"/>
      <c r="E30" s="18"/>
      <c r="F30" s="18"/>
      <c r="G30" s="19"/>
    </row>
    <row r="31" spans="1:7" x14ac:dyDescent="0.25">
      <c r="A31" s="5" t="s">
        <v>14</v>
      </c>
      <c r="B31" s="5"/>
      <c r="C31" s="5"/>
      <c r="D31" s="5"/>
      <c r="E31" s="5"/>
      <c r="F31" s="5"/>
      <c r="G31" s="5"/>
    </row>
    <row r="32" spans="1:7" ht="45" x14ac:dyDescent="0.25">
      <c r="A32" s="9" t="s">
        <v>19</v>
      </c>
      <c r="B32" s="16">
        <v>1</v>
      </c>
      <c r="C32" s="10" t="s">
        <v>12</v>
      </c>
      <c r="D32" s="10" t="s">
        <v>23</v>
      </c>
      <c r="E32" s="11">
        <v>39111.06</v>
      </c>
      <c r="F32" s="11">
        <v>13453.66</v>
      </c>
      <c r="G32" s="21">
        <f t="shared" ref="G32:G35" si="3">SUM(E32:F32)</f>
        <v>52564.72</v>
      </c>
    </row>
    <row r="33" spans="1:7" x14ac:dyDescent="0.25">
      <c r="A33" s="9" t="s">
        <v>30</v>
      </c>
      <c r="B33" s="16">
        <v>1</v>
      </c>
      <c r="C33" s="10" t="s">
        <v>12</v>
      </c>
      <c r="D33" s="10" t="s">
        <v>23</v>
      </c>
      <c r="E33" s="11">
        <v>26354.26</v>
      </c>
      <c r="F33" s="11">
        <v>8954.4699999999993</v>
      </c>
      <c r="G33" s="21">
        <f t="shared" si="3"/>
        <v>35308.729999999996</v>
      </c>
    </row>
    <row r="34" spans="1:7" x14ac:dyDescent="0.25">
      <c r="A34" s="9" t="s">
        <v>9</v>
      </c>
      <c r="B34" s="16">
        <v>1</v>
      </c>
      <c r="C34" s="10" t="s">
        <v>12</v>
      </c>
      <c r="D34" s="10" t="s">
        <v>23</v>
      </c>
      <c r="E34" s="11">
        <v>23871.57</v>
      </c>
      <c r="F34" s="11">
        <v>8848.6299999999992</v>
      </c>
      <c r="G34" s="21">
        <f t="shared" si="3"/>
        <v>32720.199999999997</v>
      </c>
    </row>
    <row r="35" spans="1:7" x14ac:dyDescent="0.25">
      <c r="A35" s="9" t="s">
        <v>31</v>
      </c>
      <c r="B35" s="16">
        <v>1</v>
      </c>
      <c r="C35" s="10" t="s">
        <v>12</v>
      </c>
      <c r="D35" s="10" t="s">
        <v>23</v>
      </c>
      <c r="E35" s="11">
        <v>22710.61</v>
      </c>
      <c r="F35" s="11">
        <v>8416.98</v>
      </c>
      <c r="G35" s="21">
        <f t="shared" si="3"/>
        <v>31127.59</v>
      </c>
    </row>
    <row r="36" spans="1:7" x14ac:dyDescent="0.25">
      <c r="A36" s="22" t="s">
        <v>33</v>
      </c>
      <c r="B36" s="22"/>
      <c r="C36" s="22"/>
      <c r="D36" s="22"/>
      <c r="E36" s="22"/>
      <c r="F36" s="22"/>
      <c r="G36" s="23">
        <f>SUM(G32:G35)</f>
        <v>151721.24</v>
      </c>
    </row>
    <row r="38" spans="1:7" x14ac:dyDescent="0.25">
      <c r="A38" s="17" t="s">
        <v>32</v>
      </c>
      <c r="B38" s="18"/>
      <c r="C38" s="18"/>
      <c r="D38" s="19"/>
      <c r="E38" s="20">
        <v>77041.75</v>
      </c>
      <c r="F38" s="20">
        <v>27103.29</v>
      </c>
      <c r="G38" s="21">
        <f t="shared" ref="G38" si="4">SUM(E38:F38)</f>
        <v>104145.04000000001</v>
      </c>
    </row>
    <row r="40" spans="1:7" x14ac:dyDescent="0.25">
      <c r="A40" s="25" t="s">
        <v>34</v>
      </c>
      <c r="B40" s="25"/>
      <c r="C40" s="25"/>
      <c r="D40" s="25"/>
      <c r="E40" s="25"/>
      <c r="F40" s="25"/>
      <c r="G40" s="24">
        <f>SUM(G12+G22+G29+G36+G38)</f>
        <v>879770.29</v>
      </c>
    </row>
  </sheetData>
  <mergeCells count="15">
    <mergeCell ref="A40:F40"/>
    <mergeCell ref="A2:G2"/>
    <mergeCell ref="A38:D38"/>
    <mergeCell ref="A12:F12"/>
    <mergeCell ref="A22:F22"/>
    <mergeCell ref="A29:F29"/>
    <mergeCell ref="A36:F36"/>
    <mergeCell ref="A1:G1"/>
    <mergeCell ref="A3:G3"/>
    <mergeCell ref="A14:G14"/>
    <mergeCell ref="A24:G24"/>
    <mergeCell ref="A31:G31"/>
    <mergeCell ref="A30:G30"/>
    <mergeCell ref="A23:G23"/>
    <mergeCell ref="A13:G13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16DC-B5C0-4509-9AB5-10CBAB25679E}">
  <dimension ref="A1:G16"/>
  <sheetViews>
    <sheetView tabSelected="1" zoomScale="135" zoomScaleNormal="135" workbookViewId="0">
      <selection activeCell="A3" sqref="A3:G3"/>
    </sheetView>
  </sheetViews>
  <sheetFormatPr defaultRowHeight="15" x14ac:dyDescent="0.25"/>
  <cols>
    <col min="1" max="1" width="28" style="1" customWidth="1"/>
    <col min="2" max="2" width="9" style="4" bestFit="1" customWidth="1"/>
    <col min="3" max="3" width="9.140625" style="2"/>
    <col min="4" max="4" width="11" style="2" bestFit="1" customWidth="1"/>
    <col min="5" max="5" width="12.5703125" style="3" customWidth="1"/>
    <col min="6" max="6" width="10.28515625" style="3" customWidth="1"/>
    <col min="7" max="7" width="11.42578125" style="3" customWidth="1"/>
  </cols>
  <sheetData>
    <row r="1" spans="1:7" ht="29.25" customHeight="1" thickBot="1" x14ac:dyDescent="0.35">
      <c r="A1" s="13" t="s">
        <v>45</v>
      </c>
      <c r="B1" s="26"/>
      <c r="C1" s="14"/>
      <c r="D1" s="14"/>
      <c r="E1" s="14"/>
      <c r="F1" s="14"/>
      <c r="G1" s="15"/>
    </row>
    <row r="2" spans="1:7" ht="15.75" x14ac:dyDescent="0.25">
      <c r="A2" s="31" t="s">
        <v>43</v>
      </c>
      <c r="B2" s="32"/>
      <c r="C2" s="32"/>
      <c r="D2" s="32"/>
      <c r="E2" s="32"/>
      <c r="F2" s="32"/>
      <c r="G2" s="33"/>
    </row>
    <row r="3" spans="1:7" x14ac:dyDescent="0.25">
      <c r="A3" s="12" t="s">
        <v>0</v>
      </c>
      <c r="B3" s="12"/>
      <c r="C3" s="12"/>
      <c r="D3" s="12"/>
      <c r="E3" s="12"/>
      <c r="F3" s="12"/>
      <c r="G3" s="12"/>
    </row>
    <row r="4" spans="1:7" x14ac:dyDescent="0.25">
      <c r="A4" s="6" t="s">
        <v>1</v>
      </c>
      <c r="B4" s="6" t="s">
        <v>36</v>
      </c>
      <c r="C4" s="7" t="s">
        <v>2</v>
      </c>
      <c r="D4" s="7" t="s">
        <v>22</v>
      </c>
      <c r="E4" s="8" t="s">
        <v>3</v>
      </c>
      <c r="F4" s="8" t="s">
        <v>4</v>
      </c>
      <c r="G4" s="8" t="s">
        <v>5</v>
      </c>
    </row>
    <row r="5" spans="1:7" ht="30" x14ac:dyDescent="0.25">
      <c r="A5" s="9" t="s">
        <v>39</v>
      </c>
      <c r="B5" s="16">
        <v>1</v>
      </c>
      <c r="C5" s="10" t="s">
        <v>37</v>
      </c>
      <c r="D5" s="10" t="s">
        <v>23</v>
      </c>
      <c r="E5" s="11">
        <v>5885.37</v>
      </c>
      <c r="F5" s="11">
        <v>2276.23</v>
      </c>
      <c r="G5" s="21">
        <f t="shared" ref="G5" si="0">SUM(E5:F5)</f>
        <v>8161.6</v>
      </c>
    </row>
    <row r="6" spans="1:7" ht="23.25" customHeight="1" x14ac:dyDescent="0.25">
      <c r="A6" s="22" t="s">
        <v>33</v>
      </c>
      <c r="B6" s="22"/>
      <c r="C6" s="22"/>
      <c r="D6" s="22"/>
      <c r="E6" s="22"/>
      <c r="F6" s="22"/>
      <c r="G6" s="23">
        <f>SUM(G5:G5)</f>
        <v>8161.6</v>
      </c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5" t="s">
        <v>13</v>
      </c>
      <c r="B8" s="5"/>
      <c r="C8" s="5"/>
      <c r="D8" s="5"/>
      <c r="E8" s="5"/>
      <c r="F8" s="5"/>
      <c r="G8" s="5"/>
    </row>
    <row r="9" spans="1:7" ht="30" x14ac:dyDescent="0.25">
      <c r="A9" s="9" t="s">
        <v>40</v>
      </c>
      <c r="B9" s="16">
        <v>2</v>
      </c>
      <c r="C9" s="10" t="s">
        <v>37</v>
      </c>
      <c r="D9" s="10" t="s">
        <v>23</v>
      </c>
      <c r="E9" s="11">
        <f>SUM(5056.44*2)</f>
        <v>10112.879999999999</v>
      </c>
      <c r="F9" s="11">
        <f>SUM(2091.2*2)</f>
        <v>4182.3999999999996</v>
      </c>
      <c r="G9" s="21">
        <f t="shared" ref="G9" si="1">SUM(E9:F9)</f>
        <v>14295.279999999999</v>
      </c>
    </row>
    <row r="10" spans="1:7" ht="23.25" customHeight="1" x14ac:dyDescent="0.25">
      <c r="A10" s="22" t="s">
        <v>33</v>
      </c>
      <c r="B10" s="22"/>
      <c r="C10" s="22"/>
      <c r="D10" s="22"/>
      <c r="E10" s="22"/>
      <c r="F10" s="22"/>
      <c r="G10" s="23">
        <f>SUM(G9:G9)</f>
        <v>14295.279999999999</v>
      </c>
    </row>
    <row r="11" spans="1:7" x14ac:dyDescent="0.25">
      <c r="A11" s="17"/>
      <c r="B11" s="18"/>
      <c r="C11" s="18"/>
      <c r="D11" s="18"/>
      <c r="E11" s="18"/>
      <c r="F11" s="18"/>
      <c r="G11" s="19"/>
    </row>
    <row r="12" spans="1:7" ht="32.25" customHeight="1" x14ac:dyDescent="0.25">
      <c r="A12" s="5" t="s">
        <v>35</v>
      </c>
      <c r="B12" s="5"/>
      <c r="C12" s="5"/>
      <c r="D12" s="5"/>
      <c r="E12" s="5"/>
      <c r="F12" s="5"/>
      <c r="G12" s="5"/>
    </row>
    <row r="13" spans="1:7" ht="29.25" customHeight="1" x14ac:dyDescent="0.25">
      <c r="A13" s="9" t="s">
        <v>41</v>
      </c>
      <c r="B13" s="16">
        <v>1</v>
      </c>
      <c r="C13" s="10" t="s">
        <v>37</v>
      </c>
      <c r="D13" s="10" t="s">
        <v>38</v>
      </c>
      <c r="E13" s="11">
        <v>8243.08</v>
      </c>
      <c r="F13" s="11">
        <v>3187.76</v>
      </c>
      <c r="G13" s="21">
        <f t="shared" ref="G13" si="2">SUM(E13:F13)</f>
        <v>11430.84</v>
      </c>
    </row>
    <row r="14" spans="1:7" ht="29.25" customHeight="1" x14ac:dyDescent="0.25">
      <c r="A14" s="22" t="s">
        <v>33</v>
      </c>
      <c r="B14" s="22"/>
      <c r="C14" s="22"/>
      <c r="D14" s="22"/>
      <c r="E14" s="22"/>
      <c r="F14" s="22"/>
      <c r="G14" s="23">
        <f>SUM(G13:G13)</f>
        <v>11430.84</v>
      </c>
    </row>
    <row r="15" spans="1:7" x14ac:dyDescent="0.25">
      <c r="A15" s="17"/>
      <c r="B15" s="18"/>
      <c r="C15" s="18"/>
      <c r="D15" s="18"/>
      <c r="E15" s="18"/>
      <c r="F15" s="18"/>
      <c r="G15" s="19"/>
    </row>
    <row r="16" spans="1:7" ht="27" customHeight="1" x14ac:dyDescent="0.25">
      <c r="A16" s="25" t="s">
        <v>34</v>
      </c>
      <c r="B16" s="25"/>
      <c r="C16" s="25"/>
      <c r="D16" s="25"/>
      <c r="E16" s="25"/>
      <c r="F16" s="25"/>
      <c r="G16" s="24">
        <f>SUM(G6+G10+G14)</f>
        <v>33887.72</v>
      </c>
    </row>
  </sheetData>
  <mergeCells count="12">
    <mergeCell ref="A16:F16"/>
    <mergeCell ref="A2:G2"/>
    <mergeCell ref="A11:G11"/>
    <mergeCell ref="A12:G12"/>
    <mergeCell ref="A14:F14"/>
    <mergeCell ref="A15:G15"/>
    <mergeCell ref="A1:G1"/>
    <mergeCell ref="A3:G3"/>
    <mergeCell ref="A6:F6"/>
    <mergeCell ref="A7:G7"/>
    <mergeCell ref="A8:G8"/>
    <mergeCell ref="A10:F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RUOLO</vt:lpstr>
      <vt:lpstr>NON RUOLO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spissu</dc:creator>
  <cp:lastModifiedBy>spissu</cp:lastModifiedBy>
  <cp:lastPrinted>2018-11-14T12:26:28Z</cp:lastPrinted>
  <dcterms:created xsi:type="dcterms:W3CDTF">2018-11-14T09:58:15Z</dcterms:created>
  <dcterms:modified xsi:type="dcterms:W3CDTF">2018-11-14T12:26:50Z</dcterms:modified>
</cp:coreProperties>
</file>